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060" windowWidth="15600" windowHeight="6120"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s>
  <calcPr calcId="145621"/>
</workbook>
</file>

<file path=xl/calcChain.xml><?xml version="1.0" encoding="utf-8"?>
<calcChain xmlns="http://schemas.openxmlformats.org/spreadsheetml/2006/main">
  <c r="C28" i="29" l="1"/>
  <c r="E13" i="34" l="1"/>
  <c r="E14" i="34" l="1"/>
  <c r="F14" i="34" s="1"/>
  <c r="G14" i="34" s="1"/>
  <c r="H14" i="34" s="1"/>
  <c r="I14" i="34" s="1"/>
  <c r="J14" i="34" s="1"/>
  <c r="K14" i="34" s="1"/>
  <c r="L14" i="34" s="1"/>
  <c r="M14" i="34" s="1"/>
  <c r="N14" i="34" s="1"/>
  <c r="O14" i="34" s="1"/>
  <c r="P14" i="34" s="1"/>
  <c r="Q14" i="34" s="1"/>
  <c r="R14" i="34" s="1"/>
  <c r="S14" i="34" s="1"/>
  <c r="T14" i="34" s="1"/>
  <c r="U14" i="34" s="1"/>
  <c r="V14" i="34" s="1"/>
  <c r="W14" i="34" s="1"/>
  <c r="X14" i="34" s="1"/>
  <c r="Y14" i="34" s="1"/>
  <c r="Z14" i="34" s="1"/>
  <c r="AA14" i="34" s="1"/>
  <c r="AB14" i="34" s="1"/>
  <c r="AC14" i="34" s="1"/>
  <c r="AD14" i="34" s="1"/>
  <c r="AE14" i="34" s="1"/>
  <c r="AF14" i="34" s="1"/>
  <c r="AG14" i="34" s="1"/>
  <c r="AH14" i="34" s="1"/>
  <c r="AI14" i="34" s="1"/>
  <c r="AJ14" i="34" s="1"/>
  <c r="AK14" i="34" s="1"/>
  <c r="AL14" i="34" s="1"/>
  <c r="AM14" i="34" s="1"/>
  <c r="AN14" i="34" s="1"/>
  <c r="AO14" i="34" s="1"/>
  <c r="AP14" i="34" s="1"/>
  <c r="AQ14" i="34" s="1"/>
  <c r="AR14" i="34" s="1"/>
  <c r="AS14" i="34" s="1"/>
  <c r="AT14" i="34" s="1"/>
  <c r="AU14" i="34" s="1"/>
  <c r="AV14" i="34" s="1"/>
  <c r="AW14" i="34" s="1"/>
  <c r="E9" i="10"/>
  <c r="E14" i="31" s="1"/>
  <c r="C1" i="34"/>
  <c r="C30" i="29" s="1"/>
  <c r="C1" i="31"/>
  <c r="C29" i="29" s="1"/>
  <c r="E15" i="34" l="1"/>
  <c r="E7" i="10"/>
  <c r="E18" i="34" l="1"/>
  <c r="F8" i="10"/>
  <c r="BD87" i="34"/>
  <c r="BC87" i="34"/>
  <c r="BB87" i="34"/>
  <c r="BB66" i="34" s="1"/>
  <c r="BA87" i="34"/>
  <c r="AZ87" i="34"/>
  <c r="AZ66" i="34" s="1"/>
  <c r="AY87" i="34"/>
  <c r="AY66" i="34" s="1"/>
  <c r="AX87" i="34"/>
  <c r="AX66" i="34" s="1"/>
  <c r="AW87" i="34"/>
  <c r="AV87" i="34"/>
  <c r="AV66" i="34" s="1"/>
  <c r="AU87" i="34"/>
  <c r="AU66" i="34" s="1"/>
  <c r="AT87" i="34"/>
  <c r="AT66" i="34" s="1"/>
  <c r="AS87" i="34"/>
  <c r="AS66" i="34" s="1"/>
  <c r="AR87" i="34"/>
  <c r="AR66" i="34" s="1"/>
  <c r="AQ87" i="34"/>
  <c r="AQ66" i="34" s="1"/>
  <c r="AP87" i="34"/>
  <c r="AP66" i="34" s="1"/>
  <c r="AO87" i="34"/>
  <c r="AO66" i="34" s="1"/>
  <c r="AN87" i="34"/>
  <c r="AN66" i="34" s="1"/>
  <c r="AM87" i="34"/>
  <c r="AM66" i="34" s="1"/>
  <c r="AL87" i="34"/>
  <c r="AL66" i="34" s="1"/>
  <c r="AK87" i="34"/>
  <c r="AK66" i="34" s="1"/>
  <c r="AJ87" i="34"/>
  <c r="AJ66" i="34" s="1"/>
  <c r="AI87" i="34"/>
  <c r="AI66" i="34" s="1"/>
  <c r="AH87" i="34"/>
  <c r="AH66" i="34" s="1"/>
  <c r="AG87" i="34"/>
  <c r="AG66" i="34" s="1"/>
  <c r="AF87" i="34"/>
  <c r="AF66" i="34" s="1"/>
  <c r="AE87" i="34"/>
  <c r="AE66" i="34" s="1"/>
  <c r="AD87" i="34"/>
  <c r="AD66" i="34" s="1"/>
  <c r="AC87" i="34"/>
  <c r="AC66" i="34" s="1"/>
  <c r="AB87" i="34"/>
  <c r="AA87" i="34"/>
  <c r="AA66" i="34" s="1"/>
  <c r="Z87" i="34"/>
  <c r="Z66" i="34" s="1"/>
  <c r="Y87" i="34"/>
  <c r="Y66" i="34" s="1"/>
  <c r="X87" i="34"/>
  <c r="X66" i="34" s="1"/>
  <c r="W87" i="34"/>
  <c r="W66" i="34" s="1"/>
  <c r="V87" i="34"/>
  <c r="V66" i="34" s="1"/>
  <c r="U87" i="34"/>
  <c r="U66" i="34" s="1"/>
  <c r="T87" i="34"/>
  <c r="T66" i="34" s="1"/>
  <c r="S87" i="34"/>
  <c r="S66" i="34" s="1"/>
  <c r="R87" i="34"/>
  <c r="R66" i="34" s="1"/>
  <c r="Q87" i="34"/>
  <c r="Q66" i="34" s="1"/>
  <c r="P87" i="34"/>
  <c r="P66" i="34" s="1"/>
  <c r="O87" i="34"/>
  <c r="O66" i="34" s="1"/>
  <c r="N87" i="34"/>
  <c r="N66" i="34" s="1"/>
  <c r="M87" i="34"/>
  <c r="M66" i="34" s="1"/>
  <c r="L87" i="34"/>
  <c r="L66" i="34" s="1"/>
  <c r="K87" i="34"/>
  <c r="K66" i="34" s="1"/>
  <c r="J87" i="34"/>
  <c r="J66" i="34" s="1"/>
  <c r="I87" i="34"/>
  <c r="I66" i="34" s="1"/>
  <c r="H87" i="34"/>
  <c r="H66" i="34" s="1"/>
  <c r="G87" i="34"/>
  <c r="G66" i="34" s="1"/>
  <c r="F87" i="34"/>
  <c r="F66" i="34" s="1"/>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W66" i="34"/>
  <c r="AB66" i="34"/>
  <c r="BD65" i="34"/>
  <c r="BC65" i="34"/>
  <c r="BB65" i="34"/>
  <c r="BA65" i="34"/>
  <c r="BA76" i="34" s="1"/>
  <c r="AZ65" i="34"/>
  <c r="AY65" i="34"/>
  <c r="AX65" i="34"/>
  <c r="AW65" i="34"/>
  <c r="AV65" i="34"/>
  <c r="AU65" i="34"/>
  <c r="AT65" i="34"/>
  <c r="AS65" i="34"/>
  <c r="AR65" i="34"/>
  <c r="AQ65" i="34"/>
  <c r="AP65" i="34"/>
  <c r="AO65" i="34"/>
  <c r="AN65" i="34"/>
  <c r="AM65" i="34"/>
  <c r="AL65" i="34"/>
  <c r="AK65" i="34"/>
  <c r="AJ65" i="34"/>
  <c r="AI65" i="34"/>
  <c r="AH65" i="34"/>
  <c r="AG65" i="34"/>
  <c r="AF65" i="34"/>
  <c r="AE65" i="34"/>
  <c r="AD65" i="34"/>
  <c r="AC65" i="34"/>
  <c r="AB65" i="34"/>
  <c r="AA65" i="34"/>
  <c r="Z65" i="34"/>
  <c r="Y65" i="34"/>
  <c r="X65" i="34"/>
  <c r="W65" i="34"/>
  <c r="V65" i="34"/>
  <c r="U65" i="34"/>
  <c r="T65" i="34"/>
  <c r="S65" i="34"/>
  <c r="R65" i="34"/>
  <c r="Q65" i="34"/>
  <c r="P65" i="34"/>
  <c r="O65" i="34"/>
  <c r="N65" i="34"/>
  <c r="M65" i="34"/>
  <c r="L65" i="34"/>
  <c r="K65" i="34"/>
  <c r="J65" i="34"/>
  <c r="I65" i="34"/>
  <c r="H65" i="34"/>
  <c r="G65" i="34"/>
  <c r="F65" i="34"/>
  <c r="E65" i="34"/>
  <c r="E60" i="34"/>
  <c r="BD26" i="34"/>
  <c r="BB26" i="34"/>
  <c r="BD25" i="34"/>
  <c r="BC25" i="34"/>
  <c r="BC26" i="34" s="1"/>
  <c r="BB25" i="34"/>
  <c r="BA25" i="34"/>
  <c r="BA26" i="34" s="1"/>
  <c r="AZ25" i="34"/>
  <c r="AZ26" i="34" s="1"/>
  <c r="AY25" i="34"/>
  <c r="AY26" i="34" s="1"/>
  <c r="AX25" i="34"/>
  <c r="AX26" i="34" s="1"/>
  <c r="AT25" i="34"/>
  <c r="AQ25" i="34"/>
  <c r="AI25" i="34"/>
  <c r="AA25" i="34"/>
  <c r="V25" i="34"/>
  <c r="N25" i="34"/>
  <c r="K25" i="34"/>
  <c r="AW25" i="34"/>
  <c r="AV25" i="34"/>
  <c r="AU25" i="34"/>
  <c r="AS25" i="34"/>
  <c r="AR25" i="34"/>
  <c r="AP25" i="34"/>
  <c r="AO25" i="34"/>
  <c r="AN25" i="34"/>
  <c r="AM25" i="34"/>
  <c r="AL25" i="34"/>
  <c r="AK25" i="34"/>
  <c r="AJ25" i="34"/>
  <c r="AH25" i="34"/>
  <c r="AG25" i="34"/>
  <c r="AF25" i="34"/>
  <c r="AE25" i="34"/>
  <c r="AD25" i="34"/>
  <c r="AC25" i="34"/>
  <c r="AB25" i="34"/>
  <c r="Z25" i="34"/>
  <c r="Y25" i="34"/>
  <c r="X25" i="34"/>
  <c r="W25" i="34"/>
  <c r="U25" i="34"/>
  <c r="T25" i="34"/>
  <c r="S25" i="34"/>
  <c r="R25" i="34"/>
  <c r="Q25" i="34"/>
  <c r="P25" i="34"/>
  <c r="O25" i="34"/>
  <c r="M25" i="34"/>
  <c r="L25" i="34"/>
  <c r="J25" i="34"/>
  <c r="I25" i="34"/>
  <c r="H25" i="34"/>
  <c r="G25" i="34"/>
  <c r="F25" i="34"/>
  <c r="E19" i="34"/>
  <c r="E25" i="34" s="1"/>
  <c r="AT18" i="34"/>
  <c r="AP18" i="34"/>
  <c r="AL18" i="34"/>
  <c r="AH18" i="34"/>
  <c r="AD18" i="34"/>
  <c r="Z18" i="34"/>
  <c r="Z26" i="34" s="1"/>
  <c r="V18" i="34"/>
  <c r="R18" i="34"/>
  <c r="N18" i="34"/>
  <c r="N26" i="34" s="1"/>
  <c r="J18" i="34"/>
  <c r="F18" i="34"/>
  <c r="F26" i="34" s="1"/>
  <c r="AW18" i="34"/>
  <c r="AV18" i="34"/>
  <c r="AU18" i="34"/>
  <c r="AS18" i="34"/>
  <c r="AS26" i="34" s="1"/>
  <c r="AR18" i="34"/>
  <c r="AR26" i="34" s="1"/>
  <c r="AQ18" i="34"/>
  <c r="AO18" i="34"/>
  <c r="AN18" i="34"/>
  <c r="AN26" i="34" s="1"/>
  <c r="AM18" i="34"/>
  <c r="AK18" i="34"/>
  <c r="AJ18" i="34"/>
  <c r="AJ26" i="34" s="1"/>
  <c r="AI18" i="34"/>
  <c r="AI26" i="34" s="1"/>
  <c r="AG18" i="34"/>
  <c r="AG26" i="34" s="1"/>
  <c r="AF18" i="34"/>
  <c r="AF26" i="34" s="1"/>
  <c r="AE18" i="34"/>
  <c r="AE26" i="34" s="1"/>
  <c r="AC18" i="34"/>
  <c r="AB18" i="34"/>
  <c r="AB26" i="34" s="1"/>
  <c r="AA18" i="34"/>
  <c r="Y18" i="34"/>
  <c r="X18" i="34"/>
  <c r="W18" i="34"/>
  <c r="U18" i="34"/>
  <c r="U26" i="34" s="1"/>
  <c r="T18" i="34"/>
  <c r="S18" i="34"/>
  <c r="Q18" i="34"/>
  <c r="Q26" i="34" s="1"/>
  <c r="P18" i="34"/>
  <c r="O18" i="34"/>
  <c r="M18" i="34"/>
  <c r="L18" i="34"/>
  <c r="L26" i="34" s="1"/>
  <c r="K18" i="34"/>
  <c r="K26" i="34" s="1"/>
  <c r="I18" i="34"/>
  <c r="H18" i="34"/>
  <c r="H26" i="34" s="1"/>
  <c r="G18" i="34"/>
  <c r="G26" i="34" s="1"/>
  <c r="E19" i="31"/>
  <c r="E76" i="34" l="1"/>
  <c r="Y76" i="34"/>
  <c r="AK76" i="34"/>
  <c r="I76" i="34"/>
  <c r="U76" i="34"/>
  <c r="AO76" i="34"/>
  <c r="X26" i="34"/>
  <c r="X28" i="34" s="1"/>
  <c r="V26" i="34"/>
  <c r="V28" i="34" s="1"/>
  <c r="G76" i="34"/>
  <c r="O76" i="34"/>
  <c r="S76" i="34"/>
  <c r="AA76" i="34"/>
  <c r="AM76" i="34"/>
  <c r="AU76" i="34"/>
  <c r="BC76" i="34"/>
  <c r="I26" i="34"/>
  <c r="I28" i="34" s="1"/>
  <c r="I29" i="34" s="1"/>
  <c r="O26" i="34"/>
  <c r="T26" i="34"/>
  <c r="T28" i="34" s="1"/>
  <c r="T29" i="34" s="1"/>
  <c r="AP26" i="34"/>
  <c r="AP28" i="34" s="1"/>
  <c r="H76" i="34"/>
  <c r="L76" i="34"/>
  <c r="P76" i="34"/>
  <c r="T76" i="34"/>
  <c r="X76" i="34"/>
  <c r="AB76" i="34"/>
  <c r="AF76" i="34"/>
  <c r="AJ76" i="34"/>
  <c r="AN76" i="34"/>
  <c r="AR76" i="34"/>
  <c r="AV76" i="34"/>
  <c r="AZ76" i="34"/>
  <c r="BD76" i="34"/>
  <c r="AC26" i="34"/>
  <c r="AC28" i="34" s="1"/>
  <c r="AL26" i="34"/>
  <c r="AL28" i="34" s="1"/>
  <c r="K76" i="34"/>
  <c r="W76" i="34"/>
  <c r="AE76" i="34"/>
  <c r="AI76" i="34"/>
  <c r="AQ76" i="34"/>
  <c r="AY76" i="34"/>
  <c r="P26" i="34"/>
  <c r="AV26" i="34"/>
  <c r="AV28" i="34" s="1"/>
  <c r="AV29" i="34" s="1"/>
  <c r="AD26" i="34"/>
  <c r="AD28" i="34" s="1"/>
  <c r="AD29" i="34" s="1"/>
  <c r="AT26" i="34"/>
  <c r="AT28" i="34" s="1"/>
  <c r="AT29" i="34" s="1"/>
  <c r="M76" i="34"/>
  <c r="Q76" i="34"/>
  <c r="AC76" i="34"/>
  <c r="AG76" i="34"/>
  <c r="AS76" i="34"/>
  <c r="AW76" i="34"/>
  <c r="AP76" i="34"/>
  <c r="E20" i="31"/>
  <c r="E25" i="31" s="1"/>
  <c r="F20" i="31"/>
  <c r="F25" i="31" s="1"/>
  <c r="G8" i="10"/>
  <c r="W26" i="34"/>
  <c r="W28" i="34" s="1"/>
  <c r="W29" i="34" s="1"/>
  <c r="AA26" i="34"/>
  <c r="AA28" i="34" s="1"/>
  <c r="AA29" i="34" s="1"/>
  <c r="AM26" i="34"/>
  <c r="AQ26" i="34"/>
  <c r="AQ28" i="34" s="1"/>
  <c r="AQ29" i="34" s="1"/>
  <c r="AU26" i="34"/>
  <c r="AU28" i="34" s="1"/>
  <c r="J26" i="34"/>
  <c r="J28" i="34" s="1"/>
  <c r="AR35" i="34" s="1"/>
  <c r="M26" i="34"/>
  <c r="M28" i="34" s="1"/>
  <c r="Y26" i="34"/>
  <c r="Y28" i="34" s="1"/>
  <c r="AK26" i="34"/>
  <c r="AK28" i="34" s="1"/>
  <c r="AO26" i="34"/>
  <c r="AO28" i="34" s="1"/>
  <c r="AO29" i="34" s="1"/>
  <c r="AW26" i="34"/>
  <c r="AW28" i="34" s="1"/>
  <c r="R26" i="34"/>
  <c r="R28" i="34" s="1"/>
  <c r="R29" i="34" s="1"/>
  <c r="AH26" i="34"/>
  <c r="AH28" i="34" s="1"/>
  <c r="H28" i="34"/>
  <c r="P28" i="34"/>
  <c r="AF28" i="34"/>
  <c r="AJ28" i="34"/>
  <c r="AR28" i="34"/>
  <c r="N28" i="34"/>
  <c r="N29" i="34" s="1"/>
  <c r="F28" i="34"/>
  <c r="G28" i="34"/>
  <c r="K28" i="34"/>
  <c r="O28" i="34"/>
  <c r="O29" i="34" s="1"/>
  <c r="S26" i="34"/>
  <c r="AE28" i="34"/>
  <c r="AE29" i="34" s="1"/>
  <c r="AI28" i="34"/>
  <c r="AM28" i="34"/>
  <c r="AM29" i="34" s="1"/>
  <c r="L28" i="34"/>
  <c r="L29" i="34" s="1"/>
  <c r="AB28" i="34"/>
  <c r="AB29" i="34" s="1"/>
  <c r="AN28" i="34"/>
  <c r="E26" i="34"/>
  <c r="C9" i="34"/>
  <c r="Q28" i="34"/>
  <c r="Q29" i="34" s="1"/>
  <c r="U28" i="34"/>
  <c r="AG28" i="34"/>
  <c r="AG29" i="34" s="1"/>
  <c r="AS28" i="34"/>
  <c r="Z28" i="34"/>
  <c r="Z29" i="34" s="1"/>
  <c r="F76" i="34"/>
  <c r="J76" i="34"/>
  <c r="N76" i="34"/>
  <c r="R76" i="34"/>
  <c r="V76" i="34"/>
  <c r="Z76" i="34"/>
  <c r="AD76" i="34"/>
  <c r="AH76" i="34"/>
  <c r="AL76" i="34"/>
  <c r="AT76" i="34"/>
  <c r="AX76" i="34"/>
  <c r="BB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K35" i="34" l="1"/>
  <c r="V35" i="34"/>
  <c r="P35" i="34"/>
  <c r="BC35" i="34"/>
  <c r="AQ35" i="34"/>
  <c r="AF35" i="34"/>
  <c r="AM35" i="34"/>
  <c r="S35" i="34"/>
  <c r="AV35" i="34"/>
  <c r="AP35" i="34"/>
  <c r="AO35" i="34"/>
  <c r="J29" i="34"/>
  <c r="AS35" i="34"/>
  <c r="AU35" i="34"/>
  <c r="K35" i="34"/>
  <c r="BB35" i="34"/>
  <c r="AY35" i="34"/>
  <c r="AN35" i="34"/>
  <c r="M35" i="34"/>
  <c r="U35" i="34"/>
  <c r="AG35" i="34"/>
  <c r="AD35" i="34"/>
  <c r="X35" i="34"/>
  <c r="AP29" i="34"/>
  <c r="W35" i="34"/>
  <c r="AC35" i="34"/>
  <c r="Z35" i="34"/>
  <c r="AX35" i="34"/>
  <c r="BA35" i="34"/>
  <c r="AA35" i="34"/>
  <c r="AW35" i="34"/>
  <c r="Y35" i="34"/>
  <c r="AT35" i="34"/>
  <c r="T35" i="34"/>
  <c r="AJ35" i="34"/>
  <c r="AZ35" i="34"/>
  <c r="O35" i="34"/>
  <c r="AH35" i="34"/>
  <c r="R35" i="34"/>
  <c r="AE35" i="34"/>
  <c r="Q35" i="34"/>
  <c r="AL35" i="34"/>
  <c r="N35" i="34"/>
  <c r="AI35" i="34"/>
  <c r="L35" i="34"/>
  <c r="AB35" i="34"/>
  <c r="Y29" i="34"/>
  <c r="H8" i="10"/>
  <c r="G20" i="31"/>
  <c r="G25" i="31" s="1"/>
  <c r="G26" i="31" s="1"/>
  <c r="G28" i="31" s="1"/>
  <c r="G29" i="31" s="1"/>
  <c r="AW29" i="34"/>
  <c r="BA46" i="34"/>
  <c r="AW46" i="34"/>
  <c r="AS46" i="34"/>
  <c r="AO46" i="34"/>
  <c r="AK46" i="34"/>
  <c r="AG46" i="34"/>
  <c r="AC46" i="34"/>
  <c r="Y46" i="34"/>
  <c r="BB46" i="34"/>
  <c r="AV46" i="34"/>
  <c r="AQ46" i="34"/>
  <c r="AL46" i="34"/>
  <c r="AF46" i="34"/>
  <c r="AA46" i="34"/>
  <c r="V46" i="34"/>
  <c r="AZ46" i="34"/>
  <c r="AU46" i="34"/>
  <c r="AP46" i="34"/>
  <c r="AJ46" i="34"/>
  <c r="AE46" i="34"/>
  <c r="Z46" i="34"/>
  <c r="BD46" i="34"/>
  <c r="AT46" i="34"/>
  <c r="AI46" i="34"/>
  <c r="X46" i="34"/>
  <c r="AY46" i="34"/>
  <c r="AN46" i="34"/>
  <c r="AD46" i="34"/>
  <c r="AM46" i="34"/>
  <c r="AB46" i="34"/>
  <c r="W46" i="34"/>
  <c r="BC46" i="34"/>
  <c r="AH46" i="34"/>
  <c r="AX46" i="34"/>
  <c r="AR46" i="34"/>
  <c r="E28" i="34"/>
  <c r="E29" i="34" s="1"/>
  <c r="BC47" i="34"/>
  <c r="AY47" i="34"/>
  <c r="AU47" i="34"/>
  <c r="AQ47" i="34"/>
  <c r="AM47" i="34"/>
  <c r="AI47" i="34"/>
  <c r="AE47" i="34"/>
  <c r="AA47" i="34"/>
  <c r="W47" i="34"/>
  <c r="AZ47" i="34"/>
  <c r="AT47" i="34"/>
  <c r="AO47" i="34"/>
  <c r="AJ47" i="34"/>
  <c r="AD47" i="34"/>
  <c r="Y47" i="34"/>
  <c r="BD47" i="34"/>
  <c r="AX47" i="34"/>
  <c r="AS47" i="34"/>
  <c r="AN47" i="34"/>
  <c r="AH47" i="34"/>
  <c r="AC47" i="34"/>
  <c r="X47" i="34"/>
  <c r="BB47" i="34"/>
  <c r="AR47" i="34"/>
  <c r="AG47" i="34"/>
  <c r="AW47" i="34"/>
  <c r="AL47" i="34"/>
  <c r="AB47" i="34"/>
  <c r="AV47" i="34"/>
  <c r="Z47" i="34"/>
  <c r="AF47" i="34"/>
  <c r="AP47" i="34"/>
  <c r="AK47" i="34"/>
  <c r="BA47" i="34"/>
  <c r="BC41" i="34"/>
  <c r="AY41" i="34"/>
  <c r="AU41" i="34"/>
  <c r="AQ41" i="34"/>
  <c r="AM41" i="34"/>
  <c r="AI41" i="34"/>
  <c r="AE41" i="34"/>
  <c r="AA41" i="34"/>
  <c r="W41" i="34"/>
  <c r="S41" i="34"/>
  <c r="BB41" i="34"/>
  <c r="AX41" i="34"/>
  <c r="AT41" i="34"/>
  <c r="AP41" i="34"/>
  <c r="AL41" i="34"/>
  <c r="AH41" i="34"/>
  <c r="AD41" i="34"/>
  <c r="Z41" i="34"/>
  <c r="V41" i="34"/>
  <c r="R41" i="34"/>
  <c r="AW41" i="34"/>
  <c r="AO41" i="34"/>
  <c r="AG41" i="34"/>
  <c r="Y41" i="34"/>
  <c r="Q41" i="34"/>
  <c r="BA41" i="34"/>
  <c r="AS41" i="34"/>
  <c r="AK41" i="34"/>
  <c r="AC41" i="34"/>
  <c r="U41" i="34"/>
  <c r="AZ41" i="34"/>
  <c r="AJ41" i="34"/>
  <c r="T41" i="34"/>
  <c r="AV41" i="34"/>
  <c r="AR41" i="34"/>
  <c r="AN41" i="34"/>
  <c r="AF41" i="34"/>
  <c r="AB41" i="34"/>
  <c r="BD41" i="34"/>
  <c r="X41" i="34"/>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BA40" i="34"/>
  <c r="AS40" i="34"/>
  <c r="AK40" i="34"/>
  <c r="AC40" i="34"/>
  <c r="U40" i="34"/>
  <c r="AR40" i="34"/>
  <c r="AB40" i="34"/>
  <c r="BD40" i="34"/>
  <c r="X40" i="34"/>
  <c r="AZ40" i="34"/>
  <c r="AV40" i="34"/>
  <c r="P40" i="34"/>
  <c r="AN40" i="34"/>
  <c r="AJ40" i="34"/>
  <c r="T40" i="34"/>
  <c r="AF40" i="34"/>
  <c r="AR29" i="34"/>
  <c r="P29" i="34"/>
  <c r="BD59" i="34"/>
  <c r="AZ59" i="34"/>
  <c r="AV59" i="34"/>
  <c r="AR59" i="34"/>
  <c r="AN59" i="34"/>
  <c r="AJ59" i="34"/>
  <c r="BC59" i="34"/>
  <c r="AX59" i="34"/>
  <c r="AS59" i="34"/>
  <c r="AM59" i="34"/>
  <c r="BA59" i="34"/>
  <c r="AT59" i="34"/>
  <c r="AL59" i="34"/>
  <c r="AW59" i="34"/>
  <c r="AO59" i="34"/>
  <c r="AU59" i="34"/>
  <c r="AK59" i="34"/>
  <c r="AQ59" i="34"/>
  <c r="BB59" i="34"/>
  <c r="AI59" i="34"/>
  <c r="AY59" i="34"/>
  <c r="AP59" i="34"/>
  <c r="BB58" i="34"/>
  <c r="AX58" i="34"/>
  <c r="AT58" i="34"/>
  <c r="AP58" i="34"/>
  <c r="AL58" i="34"/>
  <c r="BD58" i="34"/>
  <c r="AY58" i="34"/>
  <c r="AS58" i="34"/>
  <c r="AN58" i="34"/>
  <c r="AI58" i="34"/>
  <c r="BA58" i="34"/>
  <c r="AU58" i="34"/>
  <c r="AM58" i="34"/>
  <c r="AZ58" i="34"/>
  <c r="AQ58" i="34"/>
  <c r="AH58" i="34"/>
  <c r="AW58" i="34"/>
  <c r="AO58" i="34"/>
  <c r="AV58" i="34"/>
  <c r="AK58" i="34"/>
  <c r="BC58" i="34"/>
  <c r="AR58" i="34"/>
  <c r="AJ58" i="34"/>
  <c r="BC50" i="34"/>
  <c r="AY50" i="34"/>
  <c r="AU50" i="34"/>
  <c r="AQ50" i="34"/>
  <c r="AM50" i="34"/>
  <c r="AI50" i="34"/>
  <c r="AE50" i="34"/>
  <c r="AA50" i="34"/>
  <c r="BA50" i="34"/>
  <c r="AV50" i="34"/>
  <c r="AP50" i="34"/>
  <c r="AK50" i="34"/>
  <c r="AF50" i="34"/>
  <c r="Z50" i="34"/>
  <c r="BB50" i="34"/>
  <c r="AT50" i="34"/>
  <c r="AN50" i="34"/>
  <c r="AG50" i="34"/>
  <c r="AZ50" i="34"/>
  <c r="AS50" i="34"/>
  <c r="AL50" i="34"/>
  <c r="AD50" i="34"/>
  <c r="AR50" i="34"/>
  <c r="AC50" i="34"/>
  <c r="AX50" i="34"/>
  <c r="AJ50" i="34"/>
  <c r="AH50" i="34"/>
  <c r="BD50" i="34"/>
  <c r="AB50" i="34"/>
  <c r="AW50" i="34"/>
  <c r="AO50" i="34"/>
  <c r="BD42" i="34"/>
  <c r="AZ42" i="34"/>
  <c r="AV42" i="34"/>
  <c r="AR42" i="34"/>
  <c r="AN42" i="34"/>
  <c r="AJ42" i="34"/>
  <c r="AF42" i="34"/>
  <c r="AB42" i="34"/>
  <c r="X42" i="34"/>
  <c r="T42" i="34"/>
  <c r="BC42" i="34"/>
  <c r="AY42" i="34"/>
  <c r="AU42" i="34"/>
  <c r="AQ42" i="34"/>
  <c r="AM42" i="34"/>
  <c r="AI42" i="34"/>
  <c r="AE42" i="34"/>
  <c r="AA42" i="34"/>
  <c r="W42" i="34"/>
  <c r="S42" i="34"/>
  <c r="AX42" i="34"/>
  <c r="AP42" i="34"/>
  <c r="AH42" i="34"/>
  <c r="Z42" i="34"/>
  <c r="R42" i="34"/>
  <c r="BB42" i="34"/>
  <c r="AT42" i="34"/>
  <c r="AL42" i="34"/>
  <c r="AD42" i="34"/>
  <c r="V42" i="34"/>
  <c r="AS42" i="34"/>
  <c r="AC42" i="34"/>
  <c r="AO42" i="34"/>
  <c r="AK42" i="34"/>
  <c r="AW42" i="34"/>
  <c r="Y42" i="34"/>
  <c r="BA42" i="34"/>
  <c r="U42" i="34"/>
  <c r="AG42" i="34"/>
  <c r="AZ34" i="34"/>
  <c r="AV34" i="34"/>
  <c r="AR34" i="34"/>
  <c r="AN34" i="34"/>
  <c r="AJ34" i="34"/>
  <c r="AF34" i="34"/>
  <c r="AB34" i="34"/>
  <c r="X34" i="34"/>
  <c r="T34" i="34"/>
  <c r="P34" i="34"/>
  <c r="L34" i="34"/>
  <c r="BA34" i="34"/>
  <c r="AU34" i="34"/>
  <c r="AP34" i="34"/>
  <c r="AK34" i="34"/>
  <c r="AE34" i="34"/>
  <c r="Z34" i="34"/>
  <c r="U34" i="34"/>
  <c r="O34" i="34"/>
  <c r="J34" i="34"/>
  <c r="AX34" i="34"/>
  <c r="AS34" i="34"/>
  <c r="AM34" i="34"/>
  <c r="AH34" i="34"/>
  <c r="AC34" i="34"/>
  <c r="W34" i="34"/>
  <c r="R34" i="34"/>
  <c r="M34" i="34"/>
  <c r="BB34" i="34"/>
  <c r="AQ34" i="34"/>
  <c r="AG34" i="34"/>
  <c r="V34" i="34"/>
  <c r="K34" i="34"/>
  <c r="AO34" i="34"/>
  <c r="AD34" i="34"/>
  <c r="AW34" i="34"/>
  <c r="AA34" i="34"/>
  <c r="AI34" i="34"/>
  <c r="N34" i="34"/>
  <c r="AY34" i="34"/>
  <c r="S34" i="34"/>
  <c r="AL34" i="34"/>
  <c r="Q34" i="34"/>
  <c r="AT34" i="34"/>
  <c r="Y34" i="34"/>
  <c r="BC55" i="34"/>
  <c r="AY55" i="34"/>
  <c r="AU55" i="34"/>
  <c r="AQ55" i="34"/>
  <c r="AM55" i="34"/>
  <c r="AI55" i="34"/>
  <c r="AE55" i="34"/>
  <c r="AZ55" i="34"/>
  <c r="AT55" i="34"/>
  <c r="AO55" i="34"/>
  <c r="AJ55" i="34"/>
  <c r="BD55" i="34"/>
  <c r="AW55" i="34"/>
  <c r="AP55" i="34"/>
  <c r="AH55" i="34"/>
  <c r="BB55" i="34"/>
  <c r="AV55" i="34"/>
  <c r="AN55" i="34"/>
  <c r="AG55" i="34"/>
  <c r="AS55" i="34"/>
  <c r="AF55" i="34"/>
  <c r="BA55" i="34"/>
  <c r="AL55" i="34"/>
  <c r="AK55" i="34"/>
  <c r="AR55" i="34"/>
  <c r="AX55" i="34"/>
  <c r="AN29" i="34"/>
  <c r="AU29" i="34"/>
  <c r="BB56" i="34"/>
  <c r="AX56" i="34"/>
  <c r="AT56" i="34"/>
  <c r="AP56" i="34"/>
  <c r="AL56" i="34"/>
  <c r="AH56" i="34"/>
  <c r="BA56" i="34"/>
  <c r="AV56" i="34"/>
  <c r="AQ56" i="34"/>
  <c r="AK56" i="34"/>
  <c r="AF56" i="34"/>
  <c r="AZ56" i="34"/>
  <c r="AS56" i="34"/>
  <c r="AM56" i="34"/>
  <c r="AY56" i="34"/>
  <c r="AR56" i="34"/>
  <c r="AJ56" i="34"/>
  <c r="AW56" i="34"/>
  <c r="AI56" i="34"/>
  <c r="BD56" i="34"/>
  <c r="AO56" i="34"/>
  <c r="AN56" i="34"/>
  <c r="BC56" i="34"/>
  <c r="AG56" i="34"/>
  <c r="AU56" i="34"/>
  <c r="BB48" i="34"/>
  <c r="AX48" i="34"/>
  <c r="AT48" i="34"/>
  <c r="AP48" i="34"/>
  <c r="AL48" i="34"/>
  <c r="AH48" i="34"/>
  <c r="AD48" i="34"/>
  <c r="Z48" i="34"/>
  <c r="AZ48" i="34"/>
  <c r="AU48" i="34"/>
  <c r="AO48" i="34"/>
  <c r="AJ48" i="34"/>
  <c r="AE48" i="34"/>
  <c r="Y48" i="34"/>
  <c r="BA48" i="34"/>
  <c r="AS48" i="34"/>
  <c r="AM48" i="34"/>
  <c r="AF48" i="34"/>
  <c r="X48" i="34"/>
  <c r="AY48" i="34"/>
  <c r="AR48" i="34"/>
  <c r="AK48" i="34"/>
  <c r="AC48" i="34"/>
  <c r="AW48" i="34"/>
  <c r="AI48" i="34"/>
  <c r="BD48" i="34"/>
  <c r="AQ48" i="34"/>
  <c r="AB48" i="34"/>
  <c r="AN48" i="34"/>
  <c r="AA48" i="34"/>
  <c r="AG48" i="34"/>
  <c r="BC48" i="34"/>
  <c r="AV48" i="34"/>
  <c r="BA36" i="34"/>
  <c r="AW36" i="34"/>
  <c r="AS36" i="34"/>
  <c r="AO36" i="34"/>
  <c r="AK36" i="34"/>
  <c r="AG36" i="34"/>
  <c r="AC36" i="34"/>
  <c r="Y36" i="34"/>
  <c r="U36" i="34"/>
  <c r="Q36" i="34"/>
  <c r="BD36" i="34"/>
  <c r="AZ36" i="34"/>
  <c r="AV36" i="34"/>
  <c r="AR36" i="34"/>
  <c r="AN36" i="34"/>
  <c r="AJ36" i="34"/>
  <c r="AF36" i="34"/>
  <c r="AB36" i="34"/>
  <c r="X36" i="34"/>
  <c r="T36" i="34"/>
  <c r="P36" i="34"/>
  <c r="L36" i="34"/>
  <c r="AY36" i="34"/>
  <c r="AQ36" i="34"/>
  <c r="AI36" i="34"/>
  <c r="AA36" i="34"/>
  <c r="S36" i="34"/>
  <c r="M36" i="34"/>
  <c r="BC36" i="34"/>
  <c r="AU36" i="34"/>
  <c r="AM36" i="34"/>
  <c r="AE36" i="34"/>
  <c r="W36" i="34"/>
  <c r="O36" i="34"/>
  <c r="BB36" i="34"/>
  <c r="AL36" i="34"/>
  <c r="V36" i="34"/>
  <c r="AH36" i="34"/>
  <c r="AT36" i="34"/>
  <c r="AX36" i="34"/>
  <c r="R36" i="34"/>
  <c r="AD36" i="34"/>
  <c r="N36" i="34"/>
  <c r="AP36" i="34"/>
  <c r="Z36" i="34"/>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BB49" i="34"/>
  <c r="AX49" i="34"/>
  <c r="AT49" i="34"/>
  <c r="AP49" i="34"/>
  <c r="AL49" i="34"/>
  <c r="AH49" i="34"/>
  <c r="AD49" i="34"/>
  <c r="Z49" i="34"/>
  <c r="AZ49" i="34"/>
  <c r="AU49" i="34"/>
  <c r="AO49" i="34"/>
  <c r="AJ49" i="34"/>
  <c r="AE49" i="34"/>
  <c r="Y49" i="34"/>
  <c r="BD49" i="34"/>
  <c r="AW49" i="34"/>
  <c r="AQ49" i="34"/>
  <c r="AI49" i="34"/>
  <c r="AB49" i="34"/>
  <c r="BC49" i="34"/>
  <c r="AV49" i="34"/>
  <c r="AN49" i="34"/>
  <c r="AG49" i="34"/>
  <c r="AA49" i="34"/>
  <c r="AS49" i="34"/>
  <c r="AF49" i="34"/>
  <c r="BA49" i="34"/>
  <c r="AM49" i="34"/>
  <c r="AK49" i="34"/>
  <c r="AY49" i="34"/>
  <c r="AR49" i="34"/>
  <c r="AC49"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BA51" i="34"/>
  <c r="AW51" i="34"/>
  <c r="AS51" i="34"/>
  <c r="AO51" i="34"/>
  <c r="AK51" i="34"/>
  <c r="AG51" i="34"/>
  <c r="AC51" i="34"/>
  <c r="BC51" i="34"/>
  <c r="AX51" i="34"/>
  <c r="AR51" i="34"/>
  <c r="AM51" i="34"/>
  <c r="AH51" i="34"/>
  <c r="AB51" i="34"/>
  <c r="AZ51" i="34"/>
  <c r="AT51" i="34"/>
  <c r="AL51" i="34"/>
  <c r="AE51" i="34"/>
  <c r="AY51" i="34"/>
  <c r="AQ51" i="34"/>
  <c r="AJ51" i="34"/>
  <c r="AD51" i="34"/>
  <c r="BD51" i="34"/>
  <c r="AP51" i="34"/>
  <c r="AA51" i="34"/>
  <c r="AV51" i="34"/>
  <c r="AI51" i="34"/>
  <c r="AF51" i="34"/>
  <c r="AU51" i="34"/>
  <c r="AN51" i="34"/>
  <c r="BB51" i="34"/>
  <c r="BA54" i="34"/>
  <c r="AW54" i="34"/>
  <c r="AS54" i="34"/>
  <c r="AO54" i="34"/>
  <c r="AK54" i="34"/>
  <c r="AG54" i="34"/>
  <c r="BD54" i="34"/>
  <c r="AY54" i="34"/>
  <c r="AT54" i="34"/>
  <c r="AN54" i="34"/>
  <c r="AI54" i="34"/>
  <c r="AD54" i="34"/>
  <c r="BB54" i="34"/>
  <c r="AU54" i="34"/>
  <c r="AM54" i="34"/>
  <c r="AF54" i="34"/>
  <c r="AZ54" i="34"/>
  <c r="AR54" i="34"/>
  <c r="AL54" i="34"/>
  <c r="AE54" i="34"/>
  <c r="AQ54" i="34"/>
  <c r="AX54" i="34"/>
  <c r="AJ54" i="34"/>
  <c r="AH54" i="34"/>
  <c r="AV54" i="34"/>
  <c r="BC54" i="34"/>
  <c r="AP54"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BD38" i="34"/>
  <c r="AV38" i="34"/>
  <c r="AN38" i="34"/>
  <c r="AF38" i="34"/>
  <c r="X38" i="34"/>
  <c r="P38" i="34"/>
  <c r="AU38" i="34"/>
  <c r="AE38" i="34"/>
  <c r="O38" i="34"/>
  <c r="AQ38" i="34"/>
  <c r="BC38" i="34"/>
  <c r="W38" i="34"/>
  <c r="AI38" i="34"/>
  <c r="AA38" i="34"/>
  <c r="AM38" i="34"/>
  <c r="AY38" i="34"/>
  <c r="S38"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BB57" i="34"/>
  <c r="AX57" i="34"/>
  <c r="AT57" i="34"/>
  <c r="AP57" i="34"/>
  <c r="AL57" i="34"/>
  <c r="AH57" i="34"/>
  <c r="BD57" i="34"/>
  <c r="AY57" i="34"/>
  <c r="AS57" i="34"/>
  <c r="AN57" i="34"/>
  <c r="AI57" i="34"/>
  <c r="AW57" i="34"/>
  <c r="AQ57" i="34"/>
  <c r="AJ57" i="34"/>
  <c r="BC57" i="34"/>
  <c r="AV57" i="34"/>
  <c r="AO57" i="34"/>
  <c r="AG57" i="34"/>
  <c r="BA57" i="34"/>
  <c r="AM57" i="34"/>
  <c r="AU57" i="34"/>
  <c r="AR57" i="34"/>
  <c r="AZ57" i="34"/>
  <c r="AK57" i="34"/>
  <c r="BD45" i="34"/>
  <c r="AZ45" i="34"/>
  <c r="AV45" i="34"/>
  <c r="AR45" i="34"/>
  <c r="AN45" i="34"/>
  <c r="AJ45" i="34"/>
  <c r="AF45" i="34"/>
  <c r="AB45" i="34"/>
  <c r="X45" i="34"/>
  <c r="AY45" i="34"/>
  <c r="AT45" i="34"/>
  <c r="AO45" i="34"/>
  <c r="AI45" i="34"/>
  <c r="AD45" i="34"/>
  <c r="Y45" i="34"/>
  <c r="BC45" i="34"/>
  <c r="AX45" i="34"/>
  <c r="AS45" i="34"/>
  <c r="AM45" i="34"/>
  <c r="AH45" i="34"/>
  <c r="AC45" i="34"/>
  <c r="W45" i="34"/>
  <c r="AW45" i="34"/>
  <c r="AL45" i="34"/>
  <c r="AA45" i="34"/>
  <c r="BB45" i="34"/>
  <c r="AQ45" i="34"/>
  <c r="AG45" i="34"/>
  <c r="V45" i="34"/>
  <c r="BA45" i="34"/>
  <c r="AE45" i="34"/>
  <c r="Z45" i="34"/>
  <c r="U45" i="34"/>
  <c r="AU45" i="34"/>
  <c r="AP45" i="34"/>
  <c r="AK45" i="34"/>
  <c r="G29" i="34"/>
  <c r="V29" i="34"/>
  <c r="AF29" i="34"/>
  <c r="BA43" i="34"/>
  <c r="AW43" i="34"/>
  <c r="AS43" i="34"/>
  <c r="AO43" i="34"/>
  <c r="AK43" i="34"/>
  <c r="BC43" i="34"/>
  <c r="AX43" i="34"/>
  <c r="AR43" i="34"/>
  <c r="AM43" i="34"/>
  <c r="AH43" i="34"/>
  <c r="AD43" i="34"/>
  <c r="Z43" i="34"/>
  <c r="V43" i="34"/>
  <c r="BB43" i="34"/>
  <c r="AV43" i="34"/>
  <c r="AQ43" i="34"/>
  <c r="AL43" i="34"/>
  <c r="AG43" i="34"/>
  <c r="AC43" i="34"/>
  <c r="Y43" i="34"/>
  <c r="U43" i="34"/>
  <c r="AU43" i="34"/>
  <c r="AJ43" i="34"/>
  <c r="AB43" i="34"/>
  <c r="T43" i="34"/>
  <c r="AZ43" i="34"/>
  <c r="AP43" i="34"/>
  <c r="AF43" i="34"/>
  <c r="X43" i="34"/>
  <c r="AN43" i="34"/>
  <c r="W43" i="34"/>
  <c r="AI43" i="34"/>
  <c r="AE43" i="34"/>
  <c r="AT43" i="34"/>
  <c r="BD43" i="34"/>
  <c r="S43" i="34"/>
  <c r="AY43" i="34"/>
  <c r="AA43" i="34"/>
  <c r="AH29" i="34"/>
  <c r="AS29" i="34"/>
  <c r="AK29" i="34"/>
  <c r="AC29" i="34"/>
  <c r="U29" i="34"/>
  <c r="M29" i="34"/>
  <c r="BD53" i="34"/>
  <c r="AZ53" i="34"/>
  <c r="AV53" i="34"/>
  <c r="AR53" i="34"/>
  <c r="AN53" i="34"/>
  <c r="AJ53" i="34"/>
  <c r="AF53" i="34"/>
  <c r="AY53" i="34"/>
  <c r="AT53" i="34"/>
  <c r="AO53" i="34"/>
  <c r="AI53" i="34"/>
  <c r="AD53" i="34"/>
  <c r="BA53" i="34"/>
  <c r="AS53" i="34"/>
  <c r="AL53" i="34"/>
  <c r="AE53" i="34"/>
  <c r="AX53" i="34"/>
  <c r="AQ53" i="34"/>
  <c r="AK53" i="34"/>
  <c r="AC53" i="34"/>
  <c r="BC53" i="34"/>
  <c r="AP53" i="34"/>
  <c r="AW53" i="34"/>
  <c r="AH53" i="34"/>
  <c r="AG53" i="34"/>
  <c r="AM53" i="34"/>
  <c r="BB53" i="34"/>
  <c r="AU53"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Y37" i="34"/>
  <c r="AQ37" i="34"/>
  <c r="AI37" i="34"/>
  <c r="AA37" i="34"/>
  <c r="S37" i="34"/>
  <c r="AP37" i="34"/>
  <c r="Z37" i="34"/>
  <c r="BB37" i="34"/>
  <c r="V37" i="34"/>
  <c r="AH37" i="34"/>
  <c r="AT37" i="34"/>
  <c r="N37" i="34"/>
  <c r="AL37" i="34"/>
  <c r="AX37" i="34"/>
  <c r="R37" i="34"/>
  <c r="AD37" i="34"/>
  <c r="AI29" i="34"/>
  <c r="BD52" i="34"/>
  <c r="AZ52" i="34"/>
  <c r="AV52" i="34"/>
  <c r="AR52" i="34"/>
  <c r="AN52" i="34"/>
  <c r="AJ52" i="34"/>
  <c r="AF52" i="34"/>
  <c r="AB52" i="34"/>
  <c r="BA52" i="34"/>
  <c r="AU52" i="34"/>
  <c r="AP52" i="34"/>
  <c r="AK52" i="34"/>
  <c r="AE52" i="34"/>
  <c r="AY52" i="34"/>
  <c r="AS52" i="34"/>
  <c r="AL52" i="34"/>
  <c r="AD52" i="34"/>
  <c r="AX52" i="34"/>
  <c r="AQ52" i="34"/>
  <c r="AI52" i="34"/>
  <c r="AC52" i="34"/>
  <c r="BC52" i="34"/>
  <c r="AO52" i="34"/>
  <c r="AW52" i="34"/>
  <c r="AH52" i="34"/>
  <c r="AG52" i="34"/>
  <c r="AT52" i="34"/>
  <c r="BB52" i="34"/>
  <c r="AM52" i="34"/>
  <c r="S28" i="34"/>
  <c r="S29" i="34" s="1"/>
  <c r="K29" i="34"/>
  <c r="AL29" i="34"/>
  <c r="F29" i="34"/>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BB39" i="34"/>
  <c r="AT39" i="34"/>
  <c r="AL39" i="34"/>
  <c r="AD39" i="34"/>
  <c r="V39" i="34"/>
  <c r="BA39" i="34"/>
  <c r="AK39" i="34"/>
  <c r="U39" i="34"/>
  <c r="AG39" i="34"/>
  <c r="AS39" i="34"/>
  <c r="Y39" i="34"/>
  <c r="AW39" i="34"/>
  <c r="Q39" i="34"/>
  <c r="AC39" i="34"/>
  <c r="AO39" i="34"/>
  <c r="AJ29" i="34"/>
  <c r="X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I8" i="10" l="1"/>
  <c r="H20" i="31"/>
  <c r="H25" i="31" s="1"/>
  <c r="H26" i="31" s="1"/>
  <c r="H28" i="31" s="1"/>
  <c r="H29" i="31" s="1"/>
  <c r="BD44" i="34"/>
  <c r="BD60" i="34" s="1"/>
  <c r="AZ44" i="34"/>
  <c r="AZ60" i="34" s="1"/>
  <c r="AV44" i="34"/>
  <c r="AR44" i="34"/>
  <c r="AN44" i="34"/>
  <c r="AJ44" i="34"/>
  <c r="AF44" i="34"/>
  <c r="AB44" i="34"/>
  <c r="X44" i="34"/>
  <c r="T44" i="34"/>
  <c r="BC44" i="34"/>
  <c r="BC60" i="34" s="1"/>
  <c r="AX44" i="34"/>
  <c r="AS44" i="34"/>
  <c r="AM44" i="34"/>
  <c r="AH44" i="34"/>
  <c r="AC44" i="34"/>
  <c r="W44" i="34"/>
  <c r="BB44" i="34"/>
  <c r="BB60" i="34" s="1"/>
  <c r="AW44" i="34"/>
  <c r="AQ44" i="34"/>
  <c r="AL44" i="34"/>
  <c r="AG44" i="34"/>
  <c r="AA44" i="34"/>
  <c r="V44" i="34"/>
  <c r="BA44" i="34"/>
  <c r="BA60" i="34" s="1"/>
  <c r="AP44" i="34"/>
  <c r="AE44" i="34"/>
  <c r="U44" i="34"/>
  <c r="AU44" i="34"/>
  <c r="AK44" i="34"/>
  <c r="Z44" i="34"/>
  <c r="AT44" i="34"/>
  <c r="Y44" i="34"/>
  <c r="AY44" i="34"/>
  <c r="AY60" i="34" s="1"/>
  <c r="AO44" i="34"/>
  <c r="AI44" i="34"/>
  <c r="AD44" i="34"/>
  <c r="E62" i="34"/>
  <c r="AV30" i="34"/>
  <c r="AR30" i="34"/>
  <c r="AR60" i="34" s="1"/>
  <c r="AN30" i="34"/>
  <c r="AJ30" i="34"/>
  <c r="AF30" i="34"/>
  <c r="AF60" i="34" s="1"/>
  <c r="AB30" i="34"/>
  <c r="AB60" i="34" s="1"/>
  <c r="X30" i="34"/>
  <c r="T30" i="34"/>
  <c r="P30" i="34"/>
  <c r="P60" i="34" s="1"/>
  <c r="L30" i="34"/>
  <c r="L60" i="34" s="1"/>
  <c r="H30" i="34"/>
  <c r="H60" i="34" s="1"/>
  <c r="AU30" i="34"/>
  <c r="AP30" i="34"/>
  <c r="AK30" i="34"/>
  <c r="AE30" i="34"/>
  <c r="Z30" i="34"/>
  <c r="U30" i="34"/>
  <c r="O30" i="34"/>
  <c r="O60" i="34" s="1"/>
  <c r="J30" i="34"/>
  <c r="J60" i="34" s="1"/>
  <c r="AX30" i="34"/>
  <c r="AS30" i="34"/>
  <c r="AM30" i="34"/>
  <c r="AH30" i="34"/>
  <c r="AC30" i="34"/>
  <c r="W30" i="34"/>
  <c r="R30" i="34"/>
  <c r="R60" i="34" s="1"/>
  <c r="M30" i="34"/>
  <c r="M60" i="34" s="1"/>
  <c r="G30" i="34"/>
  <c r="G60" i="34" s="1"/>
  <c r="AW30" i="34"/>
  <c r="AW60" i="34" s="1"/>
  <c r="AL30" i="34"/>
  <c r="AA30" i="34"/>
  <c r="Q30" i="34"/>
  <c r="Q60" i="34" s="1"/>
  <c r="F30" i="34"/>
  <c r="F60" i="34" s="1"/>
  <c r="AI30" i="34"/>
  <c r="AI60" i="34" s="1"/>
  <c r="N30" i="34"/>
  <c r="N60" i="34" s="1"/>
  <c r="AQ30" i="34"/>
  <c r="K30" i="34"/>
  <c r="K60" i="34" s="1"/>
  <c r="AO30" i="34"/>
  <c r="S30" i="34"/>
  <c r="S60" i="34" s="1"/>
  <c r="AT30" i="34"/>
  <c r="Y30" i="34"/>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Z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Q33" i="31" l="1"/>
  <c r="T33" i="31"/>
  <c r="AJ33" i="31"/>
  <c r="AG33" i="31"/>
  <c r="AV60" i="34"/>
  <c r="AW33" i="31"/>
  <c r="Y33" i="31"/>
  <c r="L33" i="31"/>
  <c r="AR33" i="31"/>
  <c r="I33" i="31"/>
  <c r="I60" i="31" s="1"/>
  <c r="AO33" i="31"/>
  <c r="AB33" i="31"/>
  <c r="M33" i="31"/>
  <c r="AC33" i="31"/>
  <c r="AS33" i="31"/>
  <c r="P33" i="31"/>
  <c r="AF33" i="31"/>
  <c r="AV33" i="31"/>
  <c r="U33" i="31"/>
  <c r="AK33" i="31"/>
  <c r="BA33" i="31"/>
  <c r="X33" i="31"/>
  <c r="AN33" i="31"/>
  <c r="Y60" i="34"/>
  <c r="W60" i="34"/>
  <c r="AS60" i="34"/>
  <c r="AP60" i="34"/>
  <c r="O33" i="31"/>
  <c r="W33" i="31"/>
  <c r="AE33" i="31"/>
  <c r="AM33" i="31"/>
  <c r="AU33" i="31"/>
  <c r="J33" i="31"/>
  <c r="R33" i="31"/>
  <c r="Z33" i="31"/>
  <c r="AH33" i="31"/>
  <c r="AP33" i="31"/>
  <c r="AX33" i="31"/>
  <c r="K33" i="31"/>
  <c r="S33" i="31"/>
  <c r="AA33" i="31"/>
  <c r="AI33" i="31"/>
  <c r="AQ33" i="31"/>
  <c r="AY33" i="31"/>
  <c r="N33" i="31"/>
  <c r="V33" i="31"/>
  <c r="AD33" i="31"/>
  <c r="AL33" i="31"/>
  <c r="AT33" i="31"/>
  <c r="J8" i="10"/>
  <c r="I20" i="31"/>
  <c r="I25" i="31" s="1"/>
  <c r="I26" i="31" s="1"/>
  <c r="I28" i="31" s="1"/>
  <c r="U60" i="34"/>
  <c r="AT60" i="34"/>
  <c r="AQ60" i="34"/>
  <c r="AC60" i="34"/>
  <c r="AX60" i="34"/>
  <c r="V60" i="34"/>
  <c r="AA60" i="34"/>
  <c r="AH60" i="34"/>
  <c r="AE60" i="34"/>
  <c r="AO60" i="34"/>
  <c r="AD60" i="34"/>
  <c r="Z60" i="34"/>
  <c r="AU60" i="34"/>
  <c r="AJ60" i="34"/>
  <c r="X60" i="34"/>
  <c r="AN60" i="34"/>
  <c r="T60" i="34"/>
  <c r="F61" i="34"/>
  <c r="F62" i="34" s="1"/>
  <c r="G61" i="34" s="1"/>
  <c r="G62" i="34" s="1"/>
  <c r="H61" i="34" s="1"/>
  <c r="E63" i="34"/>
  <c r="E64" i="34" s="1"/>
  <c r="E77" i="34" s="1"/>
  <c r="E80" i="34" s="1"/>
  <c r="E81" i="34" s="1"/>
  <c r="AG60" i="34"/>
  <c r="AL60" i="34"/>
  <c r="AM60" i="34"/>
  <c r="AK60" i="34"/>
  <c r="D41" i="20"/>
  <c r="H12" i="20"/>
  <c r="G60" i="31"/>
  <c r="E63" i="31"/>
  <c r="E64" i="31" s="1"/>
  <c r="F61" i="31"/>
  <c r="H60" i="31"/>
  <c r="F12" i="10"/>
  <c r="G12" i="10"/>
  <c r="H12" i="10"/>
  <c r="I12" i="10"/>
  <c r="E12" i="10"/>
  <c r="F20" i="10"/>
  <c r="K8" i="10" l="1"/>
  <c r="J20" i="31"/>
  <c r="J25" i="31" s="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H63" i="34" l="1"/>
  <c r="H64" i="34" s="1"/>
  <c r="H77" i="34" s="1"/>
  <c r="H80" i="34" s="1"/>
  <c r="L8" i="10"/>
  <c r="K20" i="31"/>
  <c r="K25" i="31" s="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H81" i="34" l="1"/>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M8" i="10"/>
  <c r="L20" i="31"/>
  <c r="L25" i="31" s="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I81" i="34" l="1"/>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N8" i="10"/>
  <c r="M20" i="31"/>
  <c r="M25" i="31" s="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J81" i="34" l="1"/>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O8" i="10"/>
  <c r="N20" i="31"/>
  <c r="N25" i="31" s="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K81" i="34" l="1"/>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P8" i="10"/>
  <c r="O20" i="31"/>
  <c r="O25" i="31" s="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L81" i="34" l="1"/>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Q8" i="10"/>
  <c r="P20" i="31"/>
  <c r="P25" i="31" s="1"/>
  <c r="P26" i="31" s="1"/>
  <c r="P28" i="31" s="1"/>
  <c r="P12" i="10"/>
  <c r="N62" i="34"/>
  <c r="O61" i="34" s="1"/>
  <c r="J81" i="31"/>
  <c r="K87" i="31"/>
  <c r="K66" i="31" s="1"/>
  <c r="K76" i="31" s="1"/>
  <c r="K77" i="31" s="1"/>
  <c r="K80" i="31" s="1"/>
  <c r="K30" i="10"/>
  <c r="K14" i="10" s="1"/>
  <c r="K24" i="10" s="1"/>
  <c r="D48" i="20"/>
  <c r="O12" i="20"/>
  <c r="M63" i="31"/>
  <c r="M64" i="31" s="1"/>
  <c r="N62" i="31"/>
  <c r="O61" i="31" s="1"/>
  <c r="M81" i="34" l="1"/>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R8" i="10"/>
  <c r="Q20" i="31"/>
  <c r="Q25" i="31" s="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N81" i="34" l="1"/>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S8" i="10"/>
  <c r="R20" i="31"/>
  <c r="R25" i="31" s="1"/>
  <c r="R26" i="31" s="1"/>
  <c r="R28" i="31" s="1"/>
  <c r="R12" i="10"/>
  <c r="P62" i="34"/>
  <c r="Q61" i="34" s="1"/>
  <c r="D50" i="20"/>
  <c r="Q12" i="20"/>
  <c r="M87" i="31"/>
  <c r="M66" i="31" s="1"/>
  <c r="M76" i="31" s="1"/>
  <c r="M77" i="31" s="1"/>
  <c r="M80" i="31" s="1"/>
  <c r="M81" i="31" s="1"/>
  <c r="M30" i="10"/>
  <c r="M14" i="10" s="1"/>
  <c r="M24" i="10" s="1"/>
  <c r="P62" i="31"/>
  <c r="Q61" i="31" s="1"/>
  <c r="O63" i="31"/>
  <c r="O64" i="31" s="1"/>
  <c r="O81" i="34" l="1"/>
  <c r="T8" i="10"/>
  <c r="S20" i="31"/>
  <c r="S25" i="31" s="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P81" i="34" l="1"/>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U8" i="10"/>
  <c r="T20" i="31"/>
  <c r="T25" i="31" s="1"/>
  <c r="T26" i="31" s="1"/>
  <c r="T28" i="31" s="1"/>
  <c r="T12" i="10"/>
  <c r="R62" i="34"/>
  <c r="S61" i="34" s="1"/>
  <c r="Q63" i="34"/>
  <c r="Q64" i="34" s="1"/>
  <c r="Q77" i="34" s="1"/>
  <c r="Q80" i="34" s="1"/>
  <c r="Q81" i="34" s="1"/>
  <c r="O87" i="31"/>
  <c r="O66" i="31" s="1"/>
  <c r="O76" i="31" s="1"/>
  <c r="O77" i="31" s="1"/>
  <c r="O80" i="31" s="1"/>
  <c r="O81" i="31" s="1"/>
  <c r="O30" i="10"/>
  <c r="O14" i="10" s="1"/>
  <c r="O24" i="10" s="1"/>
  <c r="D52" i="20"/>
  <c r="S12" i="20"/>
  <c r="R62" i="31"/>
  <c r="S61" i="31" s="1"/>
  <c r="Q63" i="31"/>
  <c r="Q64" i="31" s="1"/>
  <c r="T29" i="31" l="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V8" i="10"/>
  <c r="U20" i="31"/>
  <c r="U25" i="31" s="1"/>
  <c r="U26" i="31" s="1"/>
  <c r="U28" i="31" s="1"/>
  <c r="U12" i="10"/>
  <c r="S62" i="34"/>
  <c r="T61" i="34" s="1"/>
  <c r="R63" i="34"/>
  <c r="R64" i="34" s="1"/>
  <c r="R77" i="34" s="1"/>
  <c r="R80" i="34" s="1"/>
  <c r="R81" i="34" s="1"/>
  <c r="P30" i="10"/>
  <c r="P14" i="10" s="1"/>
  <c r="P24" i="10" s="1"/>
  <c r="P87" i="31"/>
  <c r="P66" i="31" s="1"/>
  <c r="P76" i="31" s="1"/>
  <c r="P77" i="31" s="1"/>
  <c r="P80" i="31" s="1"/>
  <c r="P81" i="31" s="1"/>
  <c r="D53" i="20"/>
  <c r="T12" i="20"/>
  <c r="S62" i="31"/>
  <c r="T61" i="31" s="1"/>
  <c r="R63" i="31"/>
  <c r="R64" i="31" s="1"/>
  <c r="U29" i="31" l="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W8" i="10"/>
  <c r="V20" i="31"/>
  <c r="V25" i="31" s="1"/>
  <c r="V26" i="31" s="1"/>
  <c r="V28" i="31" s="1"/>
  <c r="V12" i="10"/>
  <c r="T62" i="34"/>
  <c r="U61" i="34" s="1"/>
  <c r="S63" i="34"/>
  <c r="S64" i="34" s="1"/>
  <c r="S77" i="34" s="1"/>
  <c r="S80" i="34" s="1"/>
  <c r="S81" i="34" s="1"/>
  <c r="Q87" i="31"/>
  <c r="Q66" i="31" s="1"/>
  <c r="Q76" i="31" s="1"/>
  <c r="Q77" i="31" s="1"/>
  <c r="Q80" i="31" s="1"/>
  <c r="Q81" i="31" s="1"/>
  <c r="Q30" i="10"/>
  <c r="Q14" i="10" s="1"/>
  <c r="Q24" i="10" s="1"/>
  <c r="D54" i="20"/>
  <c r="U12" i="20"/>
  <c r="T62" i="31"/>
  <c r="U61" i="31" s="1"/>
  <c r="S63" i="31"/>
  <c r="S64" i="31" s="1"/>
  <c r="X8" i="10" l="1"/>
  <c r="W20" i="31"/>
  <c r="W25" i="31" s="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T81" i="34" s="1"/>
  <c r="R30" i="10"/>
  <c r="R14" i="10" s="1"/>
  <c r="R24" i="10" s="1"/>
  <c r="R87" i="31"/>
  <c r="R66" i="31" s="1"/>
  <c r="R76" i="31" s="1"/>
  <c r="R77" i="31" s="1"/>
  <c r="R80" i="31" s="1"/>
  <c r="R81" i="31" s="1"/>
  <c r="D55" i="20"/>
  <c r="V12" i="20"/>
  <c r="U62" i="31"/>
  <c r="V61" i="31" s="1"/>
  <c r="T63" i="31"/>
  <c r="T64" i="31" s="1"/>
  <c r="W29" i="31" l="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Y8" i="10"/>
  <c r="X20" i="31"/>
  <c r="X25" i="31" s="1"/>
  <c r="X26" i="31" s="1"/>
  <c r="X28" i="31" s="1"/>
  <c r="X12" i="10"/>
  <c r="C4" i="34"/>
  <c r="G30" i="29" s="1"/>
  <c r="V62" i="34"/>
  <c r="W61" i="34" s="1"/>
  <c r="U63" i="34"/>
  <c r="U64" i="34" s="1"/>
  <c r="U77" i="34" s="1"/>
  <c r="U80" i="34" s="1"/>
  <c r="U81" i="34" s="1"/>
  <c r="S87" i="31"/>
  <c r="S66" i="31" s="1"/>
  <c r="S76" i="31" s="1"/>
  <c r="S77" i="31" s="1"/>
  <c r="S80" i="31" s="1"/>
  <c r="S81" i="31" s="1"/>
  <c r="S30" i="10"/>
  <c r="S14" i="10" s="1"/>
  <c r="S24" i="10" s="1"/>
  <c r="D56" i="20"/>
  <c r="W12" i="20"/>
  <c r="V62" i="31"/>
  <c r="W61" i="31" s="1"/>
  <c r="U63" i="31"/>
  <c r="U64" i="31" s="1"/>
  <c r="X29" i="31" l="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Z8" i="10"/>
  <c r="Y20" i="31"/>
  <c r="Y25" i="31" s="1"/>
  <c r="Y26" i="31" s="1"/>
  <c r="Y28" i="31" s="1"/>
  <c r="Y12" i="10"/>
  <c r="V63" i="34"/>
  <c r="V64" i="34" s="1"/>
  <c r="V77" i="34" s="1"/>
  <c r="V80" i="34" s="1"/>
  <c r="V81" i="34" s="1"/>
  <c r="W62" i="34"/>
  <c r="X61" i="34" s="1"/>
  <c r="T30" i="10"/>
  <c r="T14" i="10" s="1"/>
  <c r="T24" i="10" s="1"/>
  <c r="T87" i="31"/>
  <c r="T66" i="31" s="1"/>
  <c r="T76" i="31" s="1"/>
  <c r="T77" i="31" s="1"/>
  <c r="T80" i="31" s="1"/>
  <c r="T81" i="31" s="1"/>
  <c r="D57" i="20"/>
  <c r="X12" i="20"/>
  <c r="W62" i="31"/>
  <c r="X61" i="31" s="1"/>
  <c r="V63" i="31"/>
  <c r="V64" i="31" s="1"/>
  <c r="Y29" i="31" l="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AA8" i="10"/>
  <c r="Z20" i="31"/>
  <c r="Z25" i="31" s="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X63" i="34" l="1"/>
  <c r="X64" i="34" s="1"/>
  <c r="X77" i="34" s="1"/>
  <c r="X80" i="34" s="1"/>
  <c r="X81" i="34" s="1"/>
  <c r="AB8" i="10"/>
  <c r="AA20" i="31"/>
  <c r="AA25" i="31" s="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C8" i="10" l="1"/>
  <c r="AB20" i="31"/>
  <c r="AB25" i="31" s="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Z63" i="34" l="1"/>
  <c r="Z64" i="34" s="1"/>
  <c r="Z77" i="34" s="1"/>
  <c r="Z80" i="34" s="1"/>
  <c r="Z81" i="34" s="1"/>
  <c r="AD8" i="10"/>
  <c r="AC20" i="31"/>
  <c r="AC25" i="31" s="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E8" i="10" l="1"/>
  <c r="AD20" i="31"/>
  <c r="AD25" i="31" s="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B63" i="34" l="1"/>
  <c r="AB64" i="34" s="1"/>
  <c r="AB77" i="34" s="1"/>
  <c r="AB80" i="34" s="1"/>
  <c r="AB81" i="34" s="1"/>
  <c r="C5" i="34" s="1"/>
  <c r="H30" i="29" s="1"/>
  <c r="AF8" i="10"/>
  <c r="AE20" i="31"/>
  <c r="AE25" i="31" s="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AE29" i="31" l="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G8" i="10"/>
  <c r="AF20" i="31"/>
  <c r="AF25" i="31" s="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F29" i="31" l="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H8" i="10"/>
  <c r="AG20" i="31"/>
  <c r="AG25" i="31" s="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E63" i="34" l="1"/>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I8" i="10"/>
  <c r="AH20" i="31"/>
  <c r="AH25" i="31" s="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J8" i="10" l="1"/>
  <c r="AI20" i="31"/>
  <c r="AI25" i="31" s="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K8" i="10" l="1"/>
  <c r="AJ20" i="31"/>
  <c r="AJ25" i="31" s="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L8" i="10" l="1"/>
  <c r="AK20" i="31"/>
  <c r="AK25" i="31" s="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M8" i="10" l="1"/>
  <c r="AL20" i="31"/>
  <c r="AL25" i="31" s="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N8" i="10" l="1"/>
  <c r="AM20" i="31"/>
  <c r="AM25" i="31" s="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O8" i="10" l="1"/>
  <c r="AN20" i="31"/>
  <c r="AN25" i="31" s="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P8" i="10" l="1"/>
  <c r="AO20" i="31"/>
  <c r="AO25" i="31" s="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Q8" i="10" l="1"/>
  <c r="AP20" i="31"/>
  <c r="AP25" i="31" s="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R8" i="10" l="1"/>
  <c r="AQ20" i="31"/>
  <c r="AQ25" i="31" s="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S8" i="10" l="1"/>
  <c r="AR20" i="31"/>
  <c r="AR25" i="31" s="1"/>
  <c r="AR26" i="31" s="1"/>
  <c r="AR28" i="31" s="1"/>
  <c r="AR29" i="31" s="1"/>
  <c r="AR12" i="10"/>
  <c r="AP62" i="34"/>
  <c r="AQ61" i="34" s="1"/>
  <c r="AO63" i="34"/>
  <c r="AO64" i="34" s="1"/>
  <c r="AO77" i="34" s="1"/>
  <c r="AO80" i="34" s="1"/>
  <c r="AO81" i="34" s="1"/>
  <c r="AN81" i="31"/>
  <c r="AP62" i="31"/>
  <c r="AQ61" i="31" s="1"/>
  <c r="AO63" i="31"/>
  <c r="AO64" i="31" s="1"/>
  <c r="AO77" i="31" s="1"/>
  <c r="AO80" i="31" s="1"/>
  <c r="AP63" i="34" l="1"/>
  <c r="AP64" i="34" s="1"/>
  <c r="AP77" i="34" s="1"/>
  <c r="AP80" i="34" s="1"/>
  <c r="AP81" i="34" s="1"/>
  <c r="AT8" i="10"/>
  <c r="AS20" i="31"/>
  <c r="AS25" i="31" s="1"/>
  <c r="AS26" i="31" s="1"/>
  <c r="AS12" i="10"/>
  <c r="AQ62" i="34"/>
  <c r="AR61" i="34" s="1"/>
  <c r="AO81" i="31"/>
  <c r="AQ62" i="31"/>
  <c r="AR61" i="31" s="1"/>
  <c r="AP63" i="31"/>
  <c r="AP64" i="31" s="1"/>
  <c r="AP77" i="31" s="1"/>
  <c r="AP80" i="31" s="1"/>
  <c r="AS28" i="31" l="1"/>
  <c r="AS29" i="31" s="1"/>
  <c r="AU8" i="10"/>
  <c r="AT20" i="31"/>
  <c r="AT25" i="31" s="1"/>
  <c r="AT26" i="31" s="1"/>
  <c r="AT28" i="31" s="1"/>
  <c r="AT29" i="31" s="1"/>
  <c r="AT12" i="10"/>
  <c r="AR62" i="34"/>
  <c r="AS61" i="34" s="1"/>
  <c r="AQ63" i="34"/>
  <c r="AQ64" i="34" s="1"/>
  <c r="AQ77" i="34" s="1"/>
  <c r="AQ80" i="34" s="1"/>
  <c r="AQ81" i="34" s="1"/>
  <c r="AP81" i="31"/>
  <c r="AR62" i="31"/>
  <c r="AS61" i="31" s="1"/>
  <c r="AQ63" i="31"/>
  <c r="AQ64" i="31" s="1"/>
  <c r="AQ77" i="31" s="1"/>
  <c r="AQ80" i="31" s="1"/>
  <c r="AR63" i="34" l="1"/>
  <c r="AR64" i="34" s="1"/>
  <c r="AR77" i="34" s="1"/>
  <c r="AR80" i="34" s="1"/>
  <c r="AR81" i="34" s="1"/>
  <c r="AV8" i="10"/>
  <c r="AU20" i="31"/>
  <c r="AU25" i="31" s="1"/>
  <c r="AU26" i="31" s="1"/>
  <c r="AU28" i="31" s="1"/>
  <c r="AU29" i="31" s="1"/>
  <c r="AU12" i="10"/>
  <c r="AS62" i="34"/>
  <c r="AT61" i="34" s="1"/>
  <c r="AQ81" i="31"/>
  <c r="C6" i="31" s="1"/>
  <c r="I29" i="29" s="1"/>
  <c r="AS62" i="31"/>
  <c r="AT61" i="31" s="1"/>
  <c r="AR63" i="31"/>
  <c r="AR64" i="31" s="1"/>
  <c r="AR77" i="31" s="1"/>
  <c r="AR80" i="31" s="1"/>
  <c r="AW8" i="10" l="1"/>
  <c r="AV20" i="31"/>
  <c r="AV25" i="31" s="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0" i="31"/>
  <c r="AW25" i="31" s="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s="1"/>
  <c r="AX62" i="34" l="1"/>
  <c r="AY61" i="34" s="1"/>
  <c r="AW63" i="34"/>
  <c r="AW64" i="34" s="1"/>
  <c r="AW77" i="34" s="1"/>
  <c r="AW80" i="34" s="1"/>
  <c r="AW81" i="34" s="1"/>
  <c r="AX62" i="31"/>
  <c r="AY61" i="31" s="1"/>
  <c r="AW63" i="31"/>
  <c r="AW64" i="31" s="1"/>
  <c r="AW77" i="31" s="1"/>
  <c r="AW80" i="31" s="1"/>
  <c r="AW81" i="31" s="1"/>
  <c r="AX63" i="34" l="1"/>
  <c r="AX64" i="34" s="1"/>
  <c r="AX77" i="34" s="1"/>
  <c r="AX80" i="34" s="1"/>
  <c r="AX81" i="34" s="1"/>
  <c r="C7" i="34"/>
  <c r="J30" i="29" s="1"/>
  <c r="AY62" i="34"/>
  <c r="AZ61" i="34" s="1"/>
  <c r="AY62" i="31"/>
  <c r="AZ61" i="31" s="1"/>
  <c r="AX63" i="31"/>
  <c r="AX64" i="31" s="1"/>
  <c r="AX77" i="31" s="1"/>
  <c r="AX80" i="31" s="1"/>
  <c r="AX81" i="31" s="1"/>
  <c r="AY63" i="34" l="1"/>
  <c r="AY64" i="34" s="1"/>
  <c r="AY77" i="34" s="1"/>
  <c r="AY80" i="34" s="1"/>
  <c r="AY81" i="34" s="1"/>
  <c r="AZ62" i="34"/>
  <c r="BA61" i="34" s="1"/>
  <c r="AZ62" i="31"/>
  <c r="BA61" i="31" s="1"/>
  <c r="AY63" i="31"/>
  <c r="AY64" i="31" s="1"/>
  <c r="AY77" i="31" s="1"/>
  <c r="AY80" i="31" s="1"/>
  <c r="AY81" i="31" s="1"/>
  <c r="BA62" i="34" l="1"/>
  <c r="BB61" i="34" s="1"/>
  <c r="AZ63" i="34"/>
  <c r="AZ64" i="34" s="1"/>
  <c r="AZ77" i="34" s="1"/>
  <c r="AZ80" i="34" s="1"/>
  <c r="AZ81" i="34" s="1"/>
  <c r="BA62" i="31"/>
  <c r="BB61" i="31" s="1"/>
  <c r="AZ63" i="31"/>
  <c r="AZ64" i="31" s="1"/>
  <c r="AZ77" i="31" s="1"/>
  <c r="AZ80" i="31" s="1"/>
  <c r="AZ81" i="31" s="1"/>
  <c r="BB62" i="34" l="1"/>
  <c r="BC61" i="34" s="1"/>
  <c r="BA63" i="34"/>
  <c r="BA64" i="34" s="1"/>
  <c r="BA77" i="34" s="1"/>
  <c r="BA80" i="34" s="1"/>
  <c r="BA81" i="34" s="1"/>
  <c r="BB62" i="31"/>
  <c r="BC61" i="31" s="1"/>
  <c r="BA63" i="31"/>
  <c r="BA64" i="31" s="1"/>
  <c r="BA77" i="31" s="1"/>
  <c r="BA80" i="31" s="1"/>
  <c r="BA81" i="31" s="1"/>
  <c r="BC62" i="34" l="1"/>
  <c r="BD61" i="34" s="1"/>
  <c r="BB63" i="34"/>
  <c r="BB64" i="34" s="1"/>
  <c r="BB77" i="34" s="1"/>
  <c r="BB80" i="34" s="1"/>
  <c r="BB81" i="34" s="1"/>
  <c r="BC62" i="31"/>
  <c r="BD61" i="31" s="1"/>
  <c r="BB63" i="31"/>
  <c r="BB64" i="31" s="1"/>
  <c r="BB77" i="31" s="1"/>
  <c r="BB80" i="31" s="1"/>
  <c r="BB81" i="31" s="1"/>
  <c r="BD62" i="34" l="1"/>
  <c r="BD63" i="34" s="1"/>
  <c r="BD64" i="34" s="1"/>
  <c r="BD77" i="34" s="1"/>
  <c r="BD80" i="34" s="1"/>
  <c r="BC63" i="34"/>
  <c r="BC64" i="34" s="1"/>
  <c r="BC77" i="34" s="1"/>
  <c r="BC80" i="34" s="1"/>
  <c r="BC81" i="34" s="1"/>
  <c r="BD62" i="31"/>
  <c r="BD63" i="31" s="1"/>
  <c r="BD64" i="31" s="1"/>
  <c r="BD77" i="31" s="1"/>
  <c r="BD80" i="31" s="1"/>
  <c r="BC63" i="31"/>
  <c r="BC64" i="31" s="1"/>
  <c r="BC77" i="31" s="1"/>
  <c r="BC80" i="31" s="1"/>
  <c r="BC81" i="31" s="1"/>
  <c r="BD81" i="34" l="1"/>
  <c r="BD81" i="31"/>
  <c r="C7" i="31" s="1"/>
  <c r="J29" i="29" s="1"/>
</calcChain>
</file>

<file path=xl/sharedStrings.xml><?xml version="1.0" encoding="utf-8"?>
<sst xmlns="http://schemas.openxmlformats.org/spreadsheetml/2006/main" count="868" uniqueCount="358">
  <si>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</si>
  <si>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</si>
  <si>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</si>
  <si>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</si>
  <si>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</si>
  <si>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</si>
  <si>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</si>
  <si>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</si>
  <si>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</si>
  <si>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</si>
  <si>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</si>
  <si>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</si>
  <si>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</si>
  <si>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</si>
  <si>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</si>
  <si>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</si>
  <si>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</si>
  <si>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</si>
  <si>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</si>
  <si>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</si>
  <si>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</si>
  <si>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</si>
  <si>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</si>
  <si>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</si>
  <si>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</si>
  <si>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</si>
  <si>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</si>
  <si>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</si>
  <si>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</si>
  <si>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</si>
  <si>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</si>
  <si>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</si>
  <si>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</si>
  <si>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</si>
  <si>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</si>
  <si>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</si>
  <si>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</si>
  <si>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</si>
  <si>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</si>
  <si>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</si>
  <si>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</si>
  <si>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</si>
  <si>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</si>
  <si>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</si>
  <si>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</si>
  <si>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</si>
  <si>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</si>
  <si>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</si>
  <si>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</si>
  <si>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</si>
  <si>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</si>
  <si>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</si>
  <si>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</si>
  <si>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</si>
  <si>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</si>
  <si>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</si>
  <si>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</si>
  <si>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</si>
  <si>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</si>
  <si>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</si>
  <si>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</si>
  <si>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</si>
  <si>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</si>
  <si>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</si>
  <si>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</si>
  <si>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</si>
  <si>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</si>
  <si>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</si>
  <si>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</si>
  <si>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</si>
  <si>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</si>
  <si>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</si>
  <si>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</si>
  <si>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</si>
  <si>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</si>
  <si>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</si>
  <si>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</si>
  <si>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</si>
  <si>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</si>
  <si>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</si>
  <si>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</si>
  <si>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</si>
  <si>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</si>
  <si>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</si>
  <si>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</si>
  <si>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</si>
  <si>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</si>
  <si>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</si>
  <si>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</si>
  <si>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</si>
  <si>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</si>
  <si>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</si>
  <si>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</si>
  <si>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</si>
  <si>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</si>
  <si>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</si>
  <si>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</si>
  <si>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</si>
  <si>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</si>
  <si>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</si>
  <si>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</si>
  <si>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</si>
  <si>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</si>
  <si>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</si>
  <si>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</si>
  <si>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</si>
  <si>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</si>
  <si>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</si>
  <si>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</si>
  <si>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</si>
  <si>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</si>
  <si>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</si>
  <si>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</si>
  <si>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</si>
  <si>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</si>
  <si>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</si>
  <si>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</si>
  <si>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</si>
  <si>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</si>
  <si>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</si>
  <si>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</si>
  <si>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</si>
  <si>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</si>
  <si>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</si>
  <si>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</si>
  <si>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</si>
  <si>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</si>
  <si>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</si>
  <si>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</si>
  <si>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</si>
  <si>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</si>
  <si>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</si>
  <si>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</si>
  <si>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</si>
  <si>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</si>
  <si>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</si>
  <si>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</si>
  <si>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</si>
  <si>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</si>
  <si>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</si>
  <si>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</si>
  <si>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</si>
  <si>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</si>
  <si>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</si>
  <si>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</si>
  <si>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</si>
  <si>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</si>
  <si>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</si>
  <si>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</si>
  <si>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</si>
  <si>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</si>
  <si>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</si>
  <si>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</si>
  <si>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</si>
  <si>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</si>
  <si>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</si>
  <si>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</si>
  <si>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</si>
  <si>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</si>
  <si>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</si>
  <si>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</si>
  <si>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</si>
  <si>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</si>
  <si>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</si>
  <si>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</si>
  <si>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</si>
  <si>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</si>
  <si>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</si>
  <si>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</si>
  <si>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</si>
  <si>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</si>
  <si>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</si>
  <si>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</si>
  <si>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</si>
  <si>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</si>
  <si>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</si>
  <si>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</si>
  <si>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</si>
  <si>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</si>
  <si>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</si>
  <si>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</si>
  <si>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</si>
  <si>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</si>
  <si>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</si>
  <si>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</si>
  <si>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</si>
  <si>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</si>
  <si>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</si>
  <si>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</si>
  <si>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</si>
  <si>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</si>
  <si>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</si>
  <si>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</si>
  <si>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</si>
  <si>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</si>
  <si>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</si>
  <si>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</si>
  <si>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</si>
  <si>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</si>
  <si>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</si>
  <si>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</si>
  <si>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</si>
  <si>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</si>
  <si>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</si>
  <si>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</si>
  <si>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</si>
  <si>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</si>
  <si>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</si>
  <si>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</si>
  <si>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</si>
  <si>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</si>
  <si>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</si>
  <si>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</si>
  <si>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</si>
  <si>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</si>
  <si>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</si>
  <si>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</si>
  <si>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</si>
  <si>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</si>
  <si>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</si>
  <si>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</si>
  <si>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</si>
  <si>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</si>
  <si>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</si>
  <si>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</si>
  <si>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</si>
  <si>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</si>
  <si>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</si>
  <si>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</si>
  <si>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</si>
  <si>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</si>
  <si>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</si>
  <si>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</si>
  <si>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</si>
  <si>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</si>
  <si>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</si>
  <si>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</si>
  <si>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</si>
  <si>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</si>
  <si>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</si>
  <si>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</si>
  <si>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</si>
  <si>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</si>
  <si>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</si>
  <si>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</si>
  <si>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</si>
  <si>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</si>
  <si>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</si>
  <si>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</si>
  <si>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</si>
  <si>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</si>
  <si>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</si>
  <si>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</si>
  <si>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</si>
  <si>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</si>
  <si>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</si>
  <si>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</si>
  <si>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</si>
  <si>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</si>
  <si>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</si>
  <si>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</si>
  <si>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</si>
  <si>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</si>
  <si>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</si>
  <si>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</si>
  <si>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</si>
  <si>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</si>
  <si>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</si>
  <si>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</si>
  <si>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</si>
  <si>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</si>
  <si>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</si>
  <si>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</si>
  <si>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</si>
  <si>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</si>
  <si>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</si>
  <si>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</si>
  <si>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</si>
  <si>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</si>
  <si>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</si>
  <si>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</si>
  <si>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</si>
  <si>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</si>
  <si>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</si>
  <si>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</si>
  <si>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</si>
  <si>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</si>
  <si>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</si>
  <si>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</si>
  <si>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</si>
  <si>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</si>
  <si>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</si>
  <si>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</si>
  <si>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</si>
  <si>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</si>
  <si>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</si>
  <si>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</si>
  <si>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</si>
  <si>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</si>
  <si>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</si>
  <si>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</si>
  <si>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</si>
  <si>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</si>
  <si>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</si>
  <si>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</si>
  <si>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</si>
  <si>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</si>
  <si>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</si>
  <si>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</si>
  <si>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</si>
  <si>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</si>
  <si>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</si>
  <si>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</si>
  <si>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</si>
  <si>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</si>
  <si>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</si>
  <si>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</si>
  <si>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</si>
  <si>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</si>
  <si>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</si>
  <si>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</si>
  <si>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</si>
  <si>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</si>
  <si>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</si>
  <si>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</si>
  <si>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</si>
  <si>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</si>
  <si>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</si>
  <si>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</si>
  <si>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</si>
  <si>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</si>
  <si>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</si>
  <si>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</si>
  <si>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</si>
  <si>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</si>
  <si>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</si>
  <si>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</si>
  <si>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</si>
  <si>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</si>
  <si>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</si>
  <si>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</si>
  <si>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Negotiate with land owner to purchase easement</t>
  </si>
  <si>
    <t>Underground section of overhead line</t>
  </si>
  <si>
    <t>Option 2</t>
  </si>
  <si>
    <t>Wayleave payment - year 1 only
Beyond year 1, annual wayleave payments will not be made to the landowner as an easement will have been purchased.  
As no benefits or cost savings are to be included in the baseline, these savings have not been shown</t>
  </si>
  <si>
    <t>On going maintenance cost for 3 x 132kV Towers</t>
  </si>
  <si>
    <t>Cost of easement
These costs have been based upon experience of easement purchase for similar claims.</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</si>
  <si>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</si>
  <si>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</si>
  <si>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On-going maintenance costs.  The overhead circuit would be replaced by underground cable</t>
  </si>
  <si>
    <r>
      <t xml:space="preserve">Workings / assumptions used for costing </t>
    </r>
    <r>
      <rPr>
        <b/>
        <sz val="14"/>
        <color rgb="FF0070C0"/>
        <rFont val="Calibri"/>
        <family val="2"/>
        <scheme val="minor"/>
      </rPr>
      <t>option 2</t>
    </r>
  </si>
  <si>
    <t>CBA Option 2 - Option 2</t>
  </si>
  <si>
    <t>£200k additional hearing costs</t>
  </si>
  <si>
    <t>Cost of undergrounding section of overhead line.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developer and/or to other land owners.</t>
  </si>
  <si>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</si>
  <si>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Baseline</t>
  </si>
  <si>
    <t>For this scheme, purchasing an easement resolved the issue for the least cost.</t>
  </si>
  <si>
    <t>An agent acting on behalf of a land owner has contacted WPD regarding compensation or diversion of assets against a potential termination of wayleaves for a three 132kV towers.
Options available are: 1. Retain line by negotiating easement with landowner and paying compensation in recognition of possible economic loss (e.g. loss of development opportunity, decrease in property value), 2. Remove overhead line by diverting circuit route or installing underground cable, 3. Retain line by seeking necessary wayleave through DECC/Lands Chamber Hearings where compensation will still be payable as per Option 1.
This relates to a 132kV overhead line in WPD (East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</si>
</sst>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25" sqref="C25"/>
    </sheetView>
  </sheetViews>
  <sheetFormatPr defaultRowHeight="15" x14ac:dyDescent="0.25"/>
  <cols>
    <col min="1" max="1" width="5.85546875" customWidth="1"/>
    <col min="2" max="2" width="64.85546875" customWidth="1"/>
    <col min="3" max="3" width="80.7109375" customWidth="1"/>
  </cols>
  <sheetData>
    <row r="1" spans="1:3" ht="18.75" x14ac:dyDescent="0.3">
      <c r="A1" s="1" t="s">
        <v>350</v>
      </c>
    </row>
    <row r="2" spans="1:3" x14ac:dyDescent="0.25">
      <c r="A2" t="s">
        <v>78</v>
      </c>
    </row>
    <row r="4" spans="1:3" ht="15.75" thickBot="1" x14ac:dyDescent="0.3"/>
    <row r="5" spans="1:3" ht="120" x14ac:dyDescent="0.25">
      <c r="A5" s="183" t="s">
        <v>11</v>
      </c>
      <c r="B5" s="133" t="s">
        <v>158</v>
      </c>
      <c r="C5" s="134" t="s">
        <v>354</v>
      </c>
    </row>
    <row r="6" spans="1:3" x14ac:dyDescent="0.25">
      <c r="A6" s="184"/>
      <c r="B6" s="135" t="s">
        <v>176</v>
      </c>
      <c r="C6" s="136" t="s">
        <v>345</v>
      </c>
    </row>
    <row r="7" spans="1:3" ht="75" x14ac:dyDescent="0.25">
      <c r="A7" s="184"/>
      <c r="B7" s="135" t="s">
        <v>181</v>
      </c>
      <c r="C7" s="137" t="s">
        <v>347</v>
      </c>
    </row>
    <row r="8" spans="1:3" x14ac:dyDescent="0.25">
      <c r="A8" s="184"/>
      <c r="B8" s="135" t="s">
        <v>198</v>
      </c>
      <c r="C8" s="136"/>
    </row>
    <row r="9" spans="1:3" x14ac:dyDescent="0.25">
      <c r="A9" s="184"/>
      <c r="B9" s="135" t="s">
        <v>198</v>
      </c>
      <c r="C9" s="136"/>
    </row>
    <row r="10" spans="1:3" ht="15.75" thickBot="1" x14ac:dyDescent="0.3">
      <c r="A10" s="185"/>
      <c r="B10" s="126" t="s">
        <v>197</v>
      </c>
      <c r="C10" s="138"/>
    </row>
    <row r="11" spans="1:3" ht="15.75" thickBot="1" x14ac:dyDescent="0.3"/>
    <row r="12" spans="1:3" x14ac:dyDescent="0.25">
      <c r="A12" s="191" t="s">
        <v>301</v>
      </c>
      <c r="B12" s="143" t="s">
        <v>158</v>
      </c>
      <c r="C12" s="139" t="s">
        <v>348</v>
      </c>
    </row>
    <row r="13" spans="1:3" ht="15.75" x14ac:dyDescent="0.3">
      <c r="A13" s="192"/>
      <c r="B13" s="62" t="s">
        <v>198</v>
      </c>
      <c r="C13" s="144"/>
    </row>
    <row r="14" spans="1:3" ht="15.75" x14ac:dyDescent="0.3">
      <c r="A14" s="192"/>
      <c r="B14" s="62" t="s">
        <v>198</v>
      </c>
      <c r="C14" s="144"/>
    </row>
    <row r="15" spans="1:3" ht="15.75" x14ac:dyDescent="0.3">
      <c r="A15" s="192"/>
      <c r="B15" s="62" t="s">
        <v>198</v>
      </c>
      <c r="C15" s="144"/>
    </row>
    <row r="16" spans="1:3" ht="15.75" x14ac:dyDescent="0.3">
      <c r="A16" s="192"/>
      <c r="B16" s="62" t="s">
        <v>198</v>
      </c>
      <c r="C16" s="144"/>
    </row>
    <row r="17" spans="1:3" ht="15.75" x14ac:dyDescent="0.3">
      <c r="A17" s="192"/>
      <c r="B17" s="62" t="s">
        <v>198</v>
      </c>
      <c r="C17" s="144"/>
    </row>
    <row r="18" spans="1:3" ht="16.5" thickBot="1" x14ac:dyDescent="0.35">
      <c r="A18" s="193"/>
      <c r="B18" s="127" t="s">
        <v>321</v>
      </c>
      <c r="C18" s="145"/>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7" t="s">
        <v>225</v>
      </c>
      <c r="C26" s="147"/>
      <c r="D26" s="147"/>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3" sqref="D13:F1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9" t="s">
        <v>357</v>
      </c>
      <c r="C2" s="160"/>
      <c r="D2" s="160"/>
      <c r="E2" s="160"/>
      <c r="F2" s="161"/>
      <c r="Z2" s="26" t="s">
        <v>81</v>
      </c>
    </row>
    <row r="3" spans="2:26" ht="84" customHeight="1" x14ac:dyDescent="0.3">
      <c r="B3" s="162"/>
      <c r="C3" s="163"/>
      <c r="D3" s="163"/>
      <c r="E3" s="163"/>
      <c r="F3" s="164"/>
    </row>
    <row r="4" spans="2:26" ht="18" customHeight="1" x14ac:dyDescent="0.3">
      <c r="B4" s="25" t="s">
        <v>80</v>
      </c>
      <c r="C4" s="27"/>
      <c r="D4" s="27"/>
      <c r="E4" s="27"/>
      <c r="F4" s="27"/>
    </row>
    <row r="5" spans="2:26" ht="24.75" customHeight="1" x14ac:dyDescent="0.3">
      <c r="B5" s="155"/>
      <c r="C5" s="156"/>
      <c r="D5" s="156"/>
      <c r="E5" s="156"/>
      <c r="F5" s="157"/>
    </row>
    <row r="6" spans="2:26" ht="13.5" customHeight="1" x14ac:dyDescent="0.3">
      <c r="B6" s="27"/>
      <c r="C6" s="27"/>
      <c r="D6" s="27"/>
      <c r="E6" s="27"/>
      <c r="F6" s="27"/>
    </row>
    <row r="7" spans="2:26" x14ac:dyDescent="0.3">
      <c r="B7" s="25" t="s">
        <v>50</v>
      </c>
    </row>
    <row r="8" spans="2:26" x14ac:dyDescent="0.3">
      <c r="B8" s="167" t="s">
        <v>27</v>
      </c>
      <c r="C8" s="168"/>
      <c r="D8" s="165" t="s">
        <v>30</v>
      </c>
      <c r="E8" s="165"/>
      <c r="F8" s="165"/>
    </row>
    <row r="9" spans="2:26" ht="22.5" customHeight="1" x14ac:dyDescent="0.3">
      <c r="B9" s="169" t="s">
        <v>304</v>
      </c>
      <c r="C9" s="170"/>
      <c r="D9" s="166" t="s">
        <v>341</v>
      </c>
      <c r="E9" s="166"/>
      <c r="F9" s="166"/>
    </row>
    <row r="10" spans="2:26" ht="22.5" customHeight="1" x14ac:dyDescent="0.3">
      <c r="B10" s="169" t="s">
        <v>227</v>
      </c>
      <c r="C10" s="170"/>
      <c r="D10" s="155" t="s">
        <v>342</v>
      </c>
      <c r="E10" s="156"/>
      <c r="F10" s="157"/>
    </row>
    <row r="11" spans="2:26" ht="22.5" customHeight="1" x14ac:dyDescent="0.3">
      <c r="B11" s="169" t="s">
        <v>343</v>
      </c>
      <c r="C11" s="170"/>
      <c r="D11" s="155" t="s">
        <v>340</v>
      </c>
      <c r="E11" s="156"/>
      <c r="F11" s="157"/>
    </row>
    <row r="12" spans="2:26" ht="22.5" customHeight="1" x14ac:dyDescent="0.3">
      <c r="B12" s="153"/>
      <c r="C12" s="154"/>
      <c r="D12" s="158"/>
      <c r="E12" s="158"/>
      <c r="F12" s="158"/>
    </row>
    <row r="13" spans="2:26" ht="22.5" customHeight="1" x14ac:dyDescent="0.3">
      <c r="B13" s="153"/>
      <c r="C13" s="154"/>
      <c r="D13" s="158"/>
      <c r="E13" s="158"/>
      <c r="F13" s="158"/>
    </row>
    <row r="14" spans="2:26" ht="22.5" customHeight="1" x14ac:dyDescent="0.3">
      <c r="B14" s="153"/>
      <c r="C14" s="154"/>
      <c r="D14" s="158"/>
      <c r="E14" s="158"/>
      <c r="F14" s="158"/>
    </row>
    <row r="15" spans="2:26" ht="22.5" customHeight="1" x14ac:dyDescent="0.3">
      <c r="B15" s="153"/>
      <c r="C15" s="154"/>
      <c r="D15" s="158"/>
      <c r="E15" s="158"/>
      <c r="F15" s="158"/>
    </row>
    <row r="16" spans="2:26" ht="22.5" customHeight="1" x14ac:dyDescent="0.3">
      <c r="B16" s="153"/>
      <c r="C16" s="154"/>
      <c r="D16" s="158"/>
      <c r="E16" s="158"/>
      <c r="F16" s="158"/>
    </row>
    <row r="17" spans="2:11" ht="22.5" customHeight="1" x14ac:dyDescent="0.3">
      <c r="B17" s="153"/>
      <c r="C17" s="154"/>
      <c r="D17" s="158"/>
      <c r="E17" s="158"/>
      <c r="F17" s="158"/>
    </row>
    <row r="18" spans="2:11" ht="22.5" customHeight="1" x14ac:dyDescent="0.3">
      <c r="B18" s="153"/>
      <c r="C18" s="154"/>
      <c r="D18" s="158"/>
      <c r="E18" s="158"/>
      <c r="F18" s="158"/>
    </row>
    <row r="19" spans="2:11" ht="22.5" customHeight="1" x14ac:dyDescent="0.3">
      <c r="B19" s="153"/>
      <c r="C19" s="154"/>
      <c r="D19" s="158"/>
      <c r="E19" s="158"/>
      <c r="F19" s="158"/>
    </row>
    <row r="20" spans="2:11" ht="22.5" customHeight="1" x14ac:dyDescent="0.3">
      <c r="B20" s="153"/>
      <c r="C20" s="154"/>
      <c r="D20" s="158"/>
      <c r="E20" s="158"/>
      <c r="F20" s="158"/>
    </row>
    <row r="21" spans="2:11" ht="22.5" customHeight="1" x14ac:dyDescent="0.3">
      <c r="B21" s="153"/>
      <c r="C21" s="154"/>
      <c r="D21" s="158"/>
      <c r="E21" s="158"/>
      <c r="F21" s="158"/>
    </row>
    <row r="22" spans="2:11" ht="22.5" customHeight="1" x14ac:dyDescent="0.3">
      <c r="B22" s="153"/>
      <c r="C22" s="154"/>
      <c r="D22" s="158"/>
      <c r="E22" s="158"/>
      <c r="F22" s="158"/>
    </row>
    <row r="23" spans="2:11" ht="22.5" customHeight="1" x14ac:dyDescent="0.3">
      <c r="B23" s="153"/>
      <c r="C23" s="154"/>
      <c r="D23" s="158"/>
      <c r="E23" s="158"/>
      <c r="F23" s="158"/>
    </row>
    <row r="24" spans="2:11" ht="12.75" customHeight="1" x14ac:dyDescent="0.3">
      <c r="B24" s="28"/>
      <c r="C24" s="28"/>
      <c r="D24" s="29"/>
      <c r="E24" s="29"/>
      <c r="F24" s="29"/>
    </row>
    <row r="25" spans="2:11" x14ac:dyDescent="0.3">
      <c r="B25" s="25" t="s">
        <v>51</v>
      </c>
    </row>
    <row r="26" spans="2:11" ht="38.25" customHeight="1" x14ac:dyDescent="0.3">
      <c r="B26" s="149" t="s">
        <v>48</v>
      </c>
      <c r="C26" s="151" t="s">
        <v>27</v>
      </c>
      <c r="D26" s="151" t="s">
        <v>28</v>
      </c>
      <c r="E26" s="151" t="s">
        <v>30</v>
      </c>
      <c r="F26" s="149" t="s">
        <v>31</v>
      </c>
      <c r="G26" s="148" t="s">
        <v>102</v>
      </c>
      <c r="H26" s="148"/>
      <c r="I26" s="148"/>
      <c r="J26" s="148"/>
      <c r="K26" s="148"/>
    </row>
    <row r="27" spans="2:11" x14ac:dyDescent="0.3">
      <c r="B27" s="150"/>
      <c r="C27" s="152"/>
      <c r="D27" s="152"/>
      <c r="E27" s="152"/>
      <c r="F27" s="150"/>
      <c r="G27" s="65" t="s">
        <v>103</v>
      </c>
      <c r="H27" s="65" t="s">
        <v>104</v>
      </c>
      <c r="I27" s="65" t="s">
        <v>105</v>
      </c>
      <c r="J27" s="65" t="s">
        <v>106</v>
      </c>
      <c r="K27" s="65" t="s">
        <v>107</v>
      </c>
    </row>
    <row r="28" spans="2:11" ht="27.75" customHeight="1" x14ac:dyDescent="0.3">
      <c r="B28" s="146" t="s">
        <v>355</v>
      </c>
      <c r="C28" s="31" t="str">
        <f>D9</f>
        <v>Negotiate with land owner to purchase easement</v>
      </c>
      <c r="D28" s="30" t="s">
        <v>29</v>
      </c>
      <c r="E28" s="31" t="s">
        <v>356</v>
      </c>
      <c r="F28" s="30" t="s">
        <v>158</v>
      </c>
      <c r="G28" s="66"/>
      <c r="H28" s="66"/>
      <c r="I28" s="66"/>
      <c r="J28" s="66"/>
      <c r="K28" s="30"/>
    </row>
    <row r="29" spans="2:11" ht="27.75" customHeight="1" x14ac:dyDescent="0.3">
      <c r="B29" s="146">
        <v>1</v>
      </c>
      <c r="C29" s="31" t="str">
        <f>IF('Option 1'!$C$1="","",'Option 1'!$C$1)</f>
        <v>Underground section of overhead line</v>
      </c>
      <c r="D29" s="30" t="s">
        <v>81</v>
      </c>
      <c r="E29" s="31"/>
      <c r="F29" s="30"/>
      <c r="G29" s="66">
        <f>'Option 1'!$C$4</f>
        <v>-1.4413949730340585</v>
      </c>
      <c r="H29" s="66">
        <f>'Option 1'!$C$5</f>
        <v>-1.7338600370917987</v>
      </c>
      <c r="I29" s="66">
        <f>'Option 1'!$C$6</f>
        <v>-1.9220282996076905</v>
      </c>
      <c r="J29" s="66">
        <f>'Option 1'!$C$7</f>
        <v>-2.1022821174361157</v>
      </c>
      <c r="K29" s="67"/>
    </row>
    <row r="30" spans="2:11" ht="27.75" customHeight="1" x14ac:dyDescent="0.3">
      <c r="B30" s="146">
        <v>2</v>
      </c>
      <c r="C30" s="31" t="str">
        <f>IF('Option 2'!$C$1="","",'Option 2'!$C$1)</f>
        <v>Seek necessary wayleave</v>
      </c>
      <c r="D30" s="30" t="s">
        <v>81</v>
      </c>
      <c r="E30" s="31"/>
      <c r="F30" s="30"/>
      <c r="G30" s="66">
        <f>'Option 2'!$C$4</f>
        <v>-0.1654547057803965</v>
      </c>
      <c r="H30" s="66">
        <f>'Option 2'!$C$5</f>
        <v>-0.20424042792771635</v>
      </c>
      <c r="I30" s="66">
        <f>'Option 2'!$C$6</f>
        <v>-0.23179957909141463</v>
      </c>
      <c r="J30" s="66">
        <f>'Option 2'!$C$7</f>
        <v>-0.26218188043406382</v>
      </c>
      <c r="K30" s="30"/>
    </row>
    <row r="31" spans="2:11" ht="27.75" customHeight="1" x14ac:dyDescent="0.3">
      <c r="B31" s="146">
        <v>3</v>
      </c>
      <c r="C31" s="30"/>
      <c r="D31" s="30"/>
      <c r="E31" s="31"/>
      <c r="F31" s="30"/>
      <c r="G31" s="66"/>
      <c r="H31" s="66"/>
      <c r="I31" s="66"/>
      <c r="J31" s="66"/>
      <c r="K31" s="30"/>
    </row>
    <row r="32" spans="2:11" ht="27.75" customHeight="1" x14ac:dyDescent="0.3">
      <c r="B32" s="146">
        <v>4</v>
      </c>
      <c r="C32" s="30"/>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C29:F30 B31:K32 C28:D28 B28:B30 F28:K28">
    <cfRule type="expression" dxfId="5" priority="11">
      <formula>$D28="adopted"</formula>
    </cfRule>
  </conditionalFormatting>
  <conditionalFormatting sqref="G29:K29 G30:J30">
    <cfRule type="expression" dxfId="4" priority="8">
      <formula>$D29="adopted"</formula>
    </cfRule>
  </conditionalFormatting>
  <conditionalFormatting sqref="K30">
    <cfRule type="expression" dxfId="3" priority="7">
      <formula>$D30="adopted"</formula>
    </cfRule>
  </conditionalFormatting>
  <conditionalFormatting sqref="G31:J31">
    <cfRule type="expression" dxfId="2" priority="4">
      <formula>$D31="adopted"</formula>
    </cfRule>
  </conditionalFormatting>
  <conditionalFormatting sqref="G32:J32">
    <cfRule type="expression" dxfId="1" priority="3">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71" t="s">
        <v>75</v>
      </c>
      <c r="C13" s="172"/>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3"/>
      <c r="C14" s="174"/>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5"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5"/>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5"/>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5"/>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5"/>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5"/>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5"/>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5"/>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5"/>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5"/>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304</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0" t="s">
        <v>11</v>
      </c>
      <c r="B7" s="62" t="s">
        <v>158</v>
      </c>
      <c r="C7" s="61"/>
      <c r="D7" s="62" t="s">
        <v>40</v>
      </c>
      <c r="E7" s="63">
        <f>-25000/1000000</f>
        <v>-2.5000000000000001E-2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1"/>
      <c r="B8" s="62" t="s">
        <v>176</v>
      </c>
      <c r="C8" s="61"/>
      <c r="D8" s="62" t="s">
        <v>40</v>
      </c>
      <c r="E8" s="63">
        <v>-1.5E-3</v>
      </c>
      <c r="F8" s="63">
        <f>E8</f>
        <v>-1.5E-3</v>
      </c>
      <c r="G8" s="63">
        <f t="shared" ref="G8:AW8" si="0">F8</f>
        <v>-1.5E-3</v>
      </c>
      <c r="H8" s="63">
        <f t="shared" si="0"/>
        <v>-1.5E-3</v>
      </c>
      <c r="I8" s="63">
        <f t="shared" si="0"/>
        <v>-1.5E-3</v>
      </c>
      <c r="J8" s="63">
        <f t="shared" si="0"/>
        <v>-1.5E-3</v>
      </c>
      <c r="K8" s="63">
        <f t="shared" si="0"/>
        <v>-1.5E-3</v>
      </c>
      <c r="L8" s="63">
        <f t="shared" si="0"/>
        <v>-1.5E-3</v>
      </c>
      <c r="M8" s="63">
        <f t="shared" si="0"/>
        <v>-1.5E-3</v>
      </c>
      <c r="N8" s="63">
        <f t="shared" si="0"/>
        <v>-1.5E-3</v>
      </c>
      <c r="O8" s="63">
        <f t="shared" si="0"/>
        <v>-1.5E-3</v>
      </c>
      <c r="P8" s="63">
        <f t="shared" si="0"/>
        <v>-1.5E-3</v>
      </c>
      <c r="Q8" s="63">
        <f t="shared" si="0"/>
        <v>-1.5E-3</v>
      </c>
      <c r="R8" s="63">
        <f t="shared" si="0"/>
        <v>-1.5E-3</v>
      </c>
      <c r="S8" s="63">
        <f t="shared" si="0"/>
        <v>-1.5E-3</v>
      </c>
      <c r="T8" s="63">
        <f t="shared" si="0"/>
        <v>-1.5E-3</v>
      </c>
      <c r="U8" s="63">
        <f t="shared" si="0"/>
        <v>-1.5E-3</v>
      </c>
      <c r="V8" s="63">
        <f t="shared" si="0"/>
        <v>-1.5E-3</v>
      </c>
      <c r="W8" s="63">
        <f t="shared" si="0"/>
        <v>-1.5E-3</v>
      </c>
      <c r="X8" s="63">
        <f t="shared" si="0"/>
        <v>-1.5E-3</v>
      </c>
      <c r="Y8" s="63">
        <f t="shared" si="0"/>
        <v>-1.5E-3</v>
      </c>
      <c r="Z8" s="63">
        <f t="shared" si="0"/>
        <v>-1.5E-3</v>
      </c>
      <c r="AA8" s="63">
        <f t="shared" si="0"/>
        <v>-1.5E-3</v>
      </c>
      <c r="AB8" s="63">
        <f t="shared" si="0"/>
        <v>-1.5E-3</v>
      </c>
      <c r="AC8" s="63">
        <f t="shared" si="0"/>
        <v>-1.5E-3</v>
      </c>
      <c r="AD8" s="63">
        <f t="shared" si="0"/>
        <v>-1.5E-3</v>
      </c>
      <c r="AE8" s="63">
        <f t="shared" si="0"/>
        <v>-1.5E-3</v>
      </c>
      <c r="AF8" s="63">
        <f t="shared" si="0"/>
        <v>-1.5E-3</v>
      </c>
      <c r="AG8" s="63">
        <f t="shared" si="0"/>
        <v>-1.5E-3</v>
      </c>
      <c r="AH8" s="63">
        <f t="shared" si="0"/>
        <v>-1.5E-3</v>
      </c>
      <c r="AI8" s="63">
        <f t="shared" si="0"/>
        <v>-1.5E-3</v>
      </c>
      <c r="AJ8" s="63">
        <f t="shared" si="0"/>
        <v>-1.5E-3</v>
      </c>
      <c r="AK8" s="63">
        <f t="shared" si="0"/>
        <v>-1.5E-3</v>
      </c>
      <c r="AL8" s="63">
        <f t="shared" si="0"/>
        <v>-1.5E-3</v>
      </c>
      <c r="AM8" s="63">
        <f t="shared" si="0"/>
        <v>-1.5E-3</v>
      </c>
      <c r="AN8" s="63">
        <f t="shared" si="0"/>
        <v>-1.5E-3</v>
      </c>
      <c r="AO8" s="63">
        <f t="shared" si="0"/>
        <v>-1.5E-3</v>
      </c>
      <c r="AP8" s="63">
        <f t="shared" si="0"/>
        <v>-1.5E-3</v>
      </c>
      <c r="AQ8" s="63">
        <f t="shared" si="0"/>
        <v>-1.5E-3</v>
      </c>
      <c r="AR8" s="63">
        <f t="shared" si="0"/>
        <v>-1.5E-3</v>
      </c>
      <c r="AS8" s="63">
        <f t="shared" si="0"/>
        <v>-1.5E-3</v>
      </c>
      <c r="AT8" s="63">
        <f t="shared" si="0"/>
        <v>-1.5E-3</v>
      </c>
      <c r="AU8" s="63">
        <f t="shared" si="0"/>
        <v>-1.5E-3</v>
      </c>
      <c r="AV8" s="63">
        <f t="shared" si="0"/>
        <v>-1.5E-3</v>
      </c>
      <c r="AW8" s="63">
        <f t="shared" si="0"/>
        <v>-1.5E-3</v>
      </c>
      <c r="AX8" s="62"/>
      <c r="AY8" s="62"/>
      <c r="AZ8" s="62"/>
      <c r="BA8" s="62"/>
      <c r="BB8" s="62"/>
      <c r="BC8" s="62"/>
      <c r="BD8" s="62"/>
    </row>
    <row r="9" spans="1:56" x14ac:dyDescent="0.3">
      <c r="A9" s="181"/>
      <c r="B9" s="62" t="s">
        <v>181</v>
      </c>
      <c r="C9" s="61"/>
      <c r="D9" s="62" t="s">
        <v>40</v>
      </c>
      <c r="E9" s="63">
        <f>-300/1000000</f>
        <v>-2.9999999999999997E-4</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1"/>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1"/>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2"/>
      <c r="B12" s="126" t="s">
        <v>197</v>
      </c>
      <c r="C12" s="59"/>
      <c r="D12" s="127" t="s">
        <v>40</v>
      </c>
      <c r="E12" s="60">
        <f t="shared" ref="E12:AW12" si="1">SUM(E7:E11)</f>
        <v>-2.6800000000000004E-2</v>
      </c>
      <c r="F12" s="60">
        <f t="shared" si="1"/>
        <v>-1.5E-3</v>
      </c>
      <c r="G12" s="60">
        <f t="shared" si="1"/>
        <v>-1.5E-3</v>
      </c>
      <c r="H12" s="60">
        <f t="shared" si="1"/>
        <v>-1.5E-3</v>
      </c>
      <c r="I12" s="60">
        <f t="shared" si="1"/>
        <v>-1.5E-3</v>
      </c>
      <c r="J12" s="60">
        <f t="shared" si="1"/>
        <v>-1.5E-3</v>
      </c>
      <c r="K12" s="60">
        <f t="shared" si="1"/>
        <v>-1.5E-3</v>
      </c>
      <c r="L12" s="60">
        <f t="shared" si="1"/>
        <v>-1.5E-3</v>
      </c>
      <c r="M12" s="60">
        <f t="shared" si="1"/>
        <v>-1.5E-3</v>
      </c>
      <c r="N12" s="60">
        <f t="shared" si="1"/>
        <v>-1.5E-3</v>
      </c>
      <c r="O12" s="60">
        <f t="shared" si="1"/>
        <v>-1.5E-3</v>
      </c>
      <c r="P12" s="60">
        <f t="shared" si="1"/>
        <v>-1.5E-3</v>
      </c>
      <c r="Q12" s="60">
        <f t="shared" si="1"/>
        <v>-1.5E-3</v>
      </c>
      <c r="R12" s="60">
        <f t="shared" si="1"/>
        <v>-1.5E-3</v>
      </c>
      <c r="S12" s="60">
        <f t="shared" si="1"/>
        <v>-1.5E-3</v>
      </c>
      <c r="T12" s="60">
        <f t="shared" si="1"/>
        <v>-1.5E-3</v>
      </c>
      <c r="U12" s="60">
        <f t="shared" si="1"/>
        <v>-1.5E-3</v>
      </c>
      <c r="V12" s="60">
        <f t="shared" si="1"/>
        <v>-1.5E-3</v>
      </c>
      <c r="W12" s="60">
        <f t="shared" si="1"/>
        <v>-1.5E-3</v>
      </c>
      <c r="X12" s="60">
        <f t="shared" si="1"/>
        <v>-1.5E-3</v>
      </c>
      <c r="Y12" s="60">
        <f t="shared" si="1"/>
        <v>-1.5E-3</v>
      </c>
      <c r="Z12" s="60">
        <f t="shared" si="1"/>
        <v>-1.5E-3</v>
      </c>
      <c r="AA12" s="60">
        <f t="shared" si="1"/>
        <v>-1.5E-3</v>
      </c>
      <c r="AB12" s="60">
        <f t="shared" si="1"/>
        <v>-1.5E-3</v>
      </c>
      <c r="AC12" s="60">
        <f t="shared" si="1"/>
        <v>-1.5E-3</v>
      </c>
      <c r="AD12" s="60">
        <f t="shared" si="1"/>
        <v>-1.5E-3</v>
      </c>
      <c r="AE12" s="60">
        <f t="shared" si="1"/>
        <v>-1.5E-3</v>
      </c>
      <c r="AF12" s="60">
        <f t="shared" si="1"/>
        <v>-1.5E-3</v>
      </c>
      <c r="AG12" s="60">
        <f t="shared" si="1"/>
        <v>-1.5E-3</v>
      </c>
      <c r="AH12" s="60">
        <f t="shared" si="1"/>
        <v>-1.5E-3</v>
      </c>
      <c r="AI12" s="60">
        <f t="shared" si="1"/>
        <v>-1.5E-3</v>
      </c>
      <c r="AJ12" s="60">
        <f t="shared" si="1"/>
        <v>-1.5E-3</v>
      </c>
      <c r="AK12" s="60">
        <f t="shared" si="1"/>
        <v>-1.5E-3</v>
      </c>
      <c r="AL12" s="60">
        <f t="shared" si="1"/>
        <v>-1.5E-3</v>
      </c>
      <c r="AM12" s="60">
        <f t="shared" si="1"/>
        <v>-1.5E-3</v>
      </c>
      <c r="AN12" s="60">
        <f t="shared" si="1"/>
        <v>-1.5E-3</v>
      </c>
      <c r="AO12" s="60">
        <f t="shared" si="1"/>
        <v>-1.5E-3</v>
      </c>
      <c r="AP12" s="60">
        <f t="shared" si="1"/>
        <v>-1.5E-3</v>
      </c>
      <c r="AQ12" s="60">
        <f t="shared" si="1"/>
        <v>-1.5E-3</v>
      </c>
      <c r="AR12" s="60">
        <f t="shared" si="1"/>
        <v>-1.5E-3</v>
      </c>
      <c r="AS12" s="60">
        <f t="shared" si="1"/>
        <v>-1.5E-3</v>
      </c>
      <c r="AT12" s="60">
        <f t="shared" si="1"/>
        <v>-1.5E-3</v>
      </c>
      <c r="AU12" s="60">
        <f t="shared" si="1"/>
        <v>-1.5E-3</v>
      </c>
      <c r="AV12" s="60">
        <f t="shared" si="1"/>
        <v>-1.5E-3</v>
      </c>
      <c r="AW12" s="60">
        <f t="shared" si="1"/>
        <v>-1.5E-3</v>
      </c>
      <c r="AX12" s="62"/>
      <c r="AY12" s="62"/>
      <c r="AZ12" s="62"/>
      <c r="BA12" s="62"/>
      <c r="BB12" s="62"/>
      <c r="BC12" s="62"/>
      <c r="BD12" s="62"/>
    </row>
    <row r="13" spans="1:56" ht="12.75" customHeight="1" x14ac:dyDescent="0.3">
      <c r="A13" s="176"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7"/>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7"/>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7"/>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7"/>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7"/>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7"/>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7"/>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7"/>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7"/>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7"/>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8"/>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79"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9"/>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9"/>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9"/>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9"/>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9"/>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9"/>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9"/>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7">
      <formula1>$B$113:$B$157</formula1>
    </dataValidation>
    <dataValidation type="list" allowBlank="1" showInputMessage="1" showErrorMessage="1" sqref="B8: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16" sqref="C16"/>
    </sheetView>
  </sheetViews>
  <sheetFormatPr defaultRowHeight="15" x14ac:dyDescent="0.25"/>
  <cols>
    <col min="1" max="1" width="5.85546875" customWidth="1"/>
    <col min="2" max="2" width="64.85546875" customWidth="1"/>
    <col min="3" max="3" width="64.7109375" customWidth="1"/>
  </cols>
  <sheetData>
    <row r="1" spans="1:3" ht="18.75" x14ac:dyDescent="0.3">
      <c r="A1" s="1" t="s">
        <v>303</v>
      </c>
    </row>
    <row r="2" spans="1:3" x14ac:dyDescent="0.25">
      <c r="A2" t="s">
        <v>78</v>
      </c>
    </row>
    <row r="4" spans="1:3" ht="15.75" thickBot="1" x14ac:dyDescent="0.3"/>
    <row r="5" spans="1:3" ht="45" x14ac:dyDescent="0.25">
      <c r="A5" s="183" t="s">
        <v>11</v>
      </c>
      <c r="B5" s="133" t="s">
        <v>158</v>
      </c>
      <c r="C5" s="134" t="s">
        <v>346</v>
      </c>
    </row>
    <row r="6" spans="1:3" x14ac:dyDescent="0.25">
      <c r="A6" s="184"/>
      <c r="B6" s="135" t="s">
        <v>176</v>
      </c>
      <c r="C6" s="136" t="s">
        <v>345</v>
      </c>
    </row>
    <row r="7" spans="1:3" ht="75" x14ac:dyDescent="0.25">
      <c r="A7" s="184"/>
      <c r="B7" s="135" t="s">
        <v>181</v>
      </c>
      <c r="C7" s="137" t="s">
        <v>344</v>
      </c>
    </row>
    <row r="8" spans="1:3" x14ac:dyDescent="0.25">
      <c r="A8" s="184"/>
      <c r="B8" s="135" t="s">
        <v>198</v>
      </c>
      <c r="C8" s="136"/>
    </row>
    <row r="9" spans="1:3" x14ac:dyDescent="0.25">
      <c r="A9" s="184"/>
      <c r="B9" s="135" t="s">
        <v>198</v>
      </c>
      <c r="C9" s="136"/>
    </row>
    <row r="10" spans="1:3" ht="15.75" thickBot="1" x14ac:dyDescent="0.3">
      <c r="A10" s="185"/>
      <c r="B10" s="126" t="s">
        <v>197</v>
      </c>
      <c r="C10" s="138"/>
    </row>
  </sheetData>
  <mergeCells count="1">
    <mergeCell ref="A5:A10"/>
  </mergeCells>
  <dataValidations count="2">
    <dataValidation type="list" allowBlank="1" showInputMessage="1" showErrorMessage="1" sqref="B6:B10">
      <formula1>$B$113:$B$159</formula1>
    </dataValidation>
    <dataValidation type="list" allowBlank="1" showInputMessage="1" showErrorMessage="1" sqref="B5">
      <formula1>$B$113:$B$157</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-1.4413949730340585</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-1.7338600370917987</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-1.9220282996076905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-2.1022821174361157</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c r="D13" s="62" t="s">
        <v>40</v>
      </c>
      <c r="E13" s="63">
        <v>-1.9</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181</v>
      </c>
      <c r="C14" s="61"/>
      <c r="D14" s="62" t="s">
        <v>40</v>
      </c>
      <c r="E14" s="63">
        <f>'Baseline scenario'!E9</f>
        <v>-2.9999999999999997E-4</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1"/>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26" t="s">
        <v>197</v>
      </c>
      <c r="C18" s="132"/>
      <c r="D18" s="127" t="s">
        <v>40</v>
      </c>
      <c r="E18" s="60">
        <f>SUM(E13:E17)</f>
        <v>-1.9002999999999999</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6" t="s">
        <v>301</v>
      </c>
      <c r="B19" s="62" t="s">
        <v>158</v>
      </c>
      <c r="C19" s="8"/>
      <c r="D19" s="9" t="s">
        <v>40</v>
      </c>
      <c r="E19" s="34">
        <f>-'Baseline scenario'!E7</f>
        <v>2.5000000000000001E-2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176</v>
      </c>
      <c r="C20" s="8"/>
      <c r="D20" s="9" t="s">
        <v>40</v>
      </c>
      <c r="E20" s="34">
        <f>-'Baseline scenario'!E8</f>
        <v>1.5E-3</v>
      </c>
      <c r="F20" s="34">
        <f>-'Baseline scenario'!F8</f>
        <v>1.5E-3</v>
      </c>
      <c r="G20" s="34">
        <f>-'Baseline scenario'!G8</f>
        <v>1.5E-3</v>
      </c>
      <c r="H20" s="34">
        <f>-'Baseline scenario'!H8</f>
        <v>1.5E-3</v>
      </c>
      <c r="I20" s="34">
        <f>-'Baseline scenario'!I8</f>
        <v>1.5E-3</v>
      </c>
      <c r="J20" s="34">
        <f>-'Baseline scenario'!J8</f>
        <v>1.5E-3</v>
      </c>
      <c r="K20" s="34">
        <f>-'Baseline scenario'!K8</f>
        <v>1.5E-3</v>
      </c>
      <c r="L20" s="34">
        <f>-'Baseline scenario'!L8</f>
        <v>1.5E-3</v>
      </c>
      <c r="M20" s="34">
        <f>-'Baseline scenario'!M8</f>
        <v>1.5E-3</v>
      </c>
      <c r="N20" s="34">
        <f>-'Baseline scenario'!N8</f>
        <v>1.5E-3</v>
      </c>
      <c r="O20" s="34">
        <f>-'Baseline scenario'!O8</f>
        <v>1.5E-3</v>
      </c>
      <c r="P20" s="34">
        <f>-'Baseline scenario'!P8</f>
        <v>1.5E-3</v>
      </c>
      <c r="Q20" s="34">
        <f>-'Baseline scenario'!Q8</f>
        <v>1.5E-3</v>
      </c>
      <c r="R20" s="34">
        <f>-'Baseline scenario'!R8</f>
        <v>1.5E-3</v>
      </c>
      <c r="S20" s="34">
        <f>-'Baseline scenario'!S8</f>
        <v>1.5E-3</v>
      </c>
      <c r="T20" s="34">
        <f>-'Baseline scenario'!T8</f>
        <v>1.5E-3</v>
      </c>
      <c r="U20" s="34">
        <f>-'Baseline scenario'!U8</f>
        <v>1.5E-3</v>
      </c>
      <c r="V20" s="34">
        <f>-'Baseline scenario'!V8</f>
        <v>1.5E-3</v>
      </c>
      <c r="W20" s="34">
        <f>-'Baseline scenario'!W8</f>
        <v>1.5E-3</v>
      </c>
      <c r="X20" s="34">
        <f>-'Baseline scenario'!X8</f>
        <v>1.5E-3</v>
      </c>
      <c r="Y20" s="34">
        <f>-'Baseline scenario'!Y8</f>
        <v>1.5E-3</v>
      </c>
      <c r="Z20" s="34">
        <f>-'Baseline scenario'!Z8</f>
        <v>1.5E-3</v>
      </c>
      <c r="AA20" s="34">
        <f>-'Baseline scenario'!AA8</f>
        <v>1.5E-3</v>
      </c>
      <c r="AB20" s="34">
        <f>-'Baseline scenario'!AB8</f>
        <v>1.5E-3</v>
      </c>
      <c r="AC20" s="34">
        <f>-'Baseline scenario'!AC8</f>
        <v>1.5E-3</v>
      </c>
      <c r="AD20" s="34">
        <f>-'Baseline scenario'!AD8</f>
        <v>1.5E-3</v>
      </c>
      <c r="AE20" s="34">
        <f>-'Baseline scenario'!AE8</f>
        <v>1.5E-3</v>
      </c>
      <c r="AF20" s="34">
        <f>-'Baseline scenario'!AF8</f>
        <v>1.5E-3</v>
      </c>
      <c r="AG20" s="34">
        <f>-'Baseline scenario'!AG8</f>
        <v>1.5E-3</v>
      </c>
      <c r="AH20" s="34">
        <f>-'Baseline scenario'!AH8</f>
        <v>1.5E-3</v>
      </c>
      <c r="AI20" s="34">
        <f>-'Baseline scenario'!AI8</f>
        <v>1.5E-3</v>
      </c>
      <c r="AJ20" s="34">
        <f>-'Baseline scenario'!AJ8</f>
        <v>1.5E-3</v>
      </c>
      <c r="AK20" s="34">
        <f>-'Baseline scenario'!AK8</f>
        <v>1.5E-3</v>
      </c>
      <c r="AL20" s="34">
        <f>-'Baseline scenario'!AL8</f>
        <v>1.5E-3</v>
      </c>
      <c r="AM20" s="34">
        <f>-'Baseline scenario'!AM8</f>
        <v>1.5E-3</v>
      </c>
      <c r="AN20" s="34">
        <f>-'Baseline scenario'!AN8</f>
        <v>1.5E-3</v>
      </c>
      <c r="AO20" s="34">
        <f>-'Baseline scenario'!AO8</f>
        <v>1.5E-3</v>
      </c>
      <c r="AP20" s="34">
        <f>-'Baseline scenario'!AP8</f>
        <v>1.5E-3</v>
      </c>
      <c r="AQ20" s="34">
        <f>-'Baseline scenario'!AQ8</f>
        <v>1.5E-3</v>
      </c>
      <c r="AR20" s="34">
        <f>-'Baseline scenario'!AR8</f>
        <v>1.5E-3</v>
      </c>
      <c r="AS20" s="34">
        <f>-'Baseline scenario'!AS8</f>
        <v>1.5E-3</v>
      </c>
      <c r="AT20" s="34">
        <f>-'Baseline scenario'!AT8</f>
        <v>1.5E-3</v>
      </c>
      <c r="AU20" s="34">
        <f>-'Baseline scenario'!AU8</f>
        <v>1.5E-3</v>
      </c>
      <c r="AV20" s="34">
        <f>-'Baseline scenario'!AV8</f>
        <v>1.5E-3</v>
      </c>
      <c r="AW20" s="34">
        <f>-'Baseline scenario'!AW8</f>
        <v>1.5E-3</v>
      </c>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2.6500000000000003E-2</v>
      </c>
      <c r="F25" s="69">
        <f t="shared" ref="F25:BD25" si="1">SUM(F19:F24)</f>
        <v>1.5E-3</v>
      </c>
      <c r="G25" s="69">
        <f t="shared" si="1"/>
        <v>1.5E-3</v>
      </c>
      <c r="H25" s="69">
        <f t="shared" si="1"/>
        <v>1.5E-3</v>
      </c>
      <c r="I25" s="69">
        <f t="shared" si="1"/>
        <v>1.5E-3</v>
      </c>
      <c r="J25" s="69">
        <f t="shared" si="1"/>
        <v>1.5E-3</v>
      </c>
      <c r="K25" s="69">
        <f t="shared" si="1"/>
        <v>1.5E-3</v>
      </c>
      <c r="L25" s="69">
        <f t="shared" si="1"/>
        <v>1.5E-3</v>
      </c>
      <c r="M25" s="69">
        <f t="shared" si="1"/>
        <v>1.5E-3</v>
      </c>
      <c r="N25" s="69">
        <f t="shared" si="1"/>
        <v>1.5E-3</v>
      </c>
      <c r="O25" s="69">
        <f t="shared" si="1"/>
        <v>1.5E-3</v>
      </c>
      <c r="P25" s="69">
        <f t="shared" si="1"/>
        <v>1.5E-3</v>
      </c>
      <c r="Q25" s="69">
        <f t="shared" si="1"/>
        <v>1.5E-3</v>
      </c>
      <c r="R25" s="69">
        <f t="shared" si="1"/>
        <v>1.5E-3</v>
      </c>
      <c r="S25" s="69">
        <f t="shared" si="1"/>
        <v>1.5E-3</v>
      </c>
      <c r="T25" s="69">
        <f t="shared" si="1"/>
        <v>1.5E-3</v>
      </c>
      <c r="U25" s="69">
        <f t="shared" si="1"/>
        <v>1.5E-3</v>
      </c>
      <c r="V25" s="69">
        <f t="shared" si="1"/>
        <v>1.5E-3</v>
      </c>
      <c r="W25" s="69">
        <f t="shared" si="1"/>
        <v>1.5E-3</v>
      </c>
      <c r="X25" s="69">
        <f t="shared" si="1"/>
        <v>1.5E-3</v>
      </c>
      <c r="Y25" s="69">
        <f t="shared" si="1"/>
        <v>1.5E-3</v>
      </c>
      <c r="Z25" s="69">
        <f t="shared" si="1"/>
        <v>1.5E-3</v>
      </c>
      <c r="AA25" s="69">
        <f t="shared" si="1"/>
        <v>1.5E-3</v>
      </c>
      <c r="AB25" s="69">
        <f t="shared" si="1"/>
        <v>1.5E-3</v>
      </c>
      <c r="AC25" s="69">
        <f t="shared" si="1"/>
        <v>1.5E-3</v>
      </c>
      <c r="AD25" s="69">
        <f t="shared" si="1"/>
        <v>1.5E-3</v>
      </c>
      <c r="AE25" s="69">
        <f t="shared" si="1"/>
        <v>1.5E-3</v>
      </c>
      <c r="AF25" s="69">
        <f t="shared" si="1"/>
        <v>1.5E-3</v>
      </c>
      <c r="AG25" s="69">
        <f t="shared" si="1"/>
        <v>1.5E-3</v>
      </c>
      <c r="AH25" s="69">
        <f t="shared" si="1"/>
        <v>1.5E-3</v>
      </c>
      <c r="AI25" s="69">
        <f t="shared" si="1"/>
        <v>1.5E-3</v>
      </c>
      <c r="AJ25" s="69">
        <f t="shared" si="1"/>
        <v>1.5E-3</v>
      </c>
      <c r="AK25" s="69">
        <f t="shared" si="1"/>
        <v>1.5E-3</v>
      </c>
      <c r="AL25" s="69">
        <f t="shared" si="1"/>
        <v>1.5E-3</v>
      </c>
      <c r="AM25" s="69">
        <f t="shared" si="1"/>
        <v>1.5E-3</v>
      </c>
      <c r="AN25" s="69">
        <f t="shared" si="1"/>
        <v>1.5E-3</v>
      </c>
      <c r="AO25" s="69">
        <f t="shared" si="1"/>
        <v>1.5E-3</v>
      </c>
      <c r="AP25" s="69">
        <f t="shared" si="1"/>
        <v>1.5E-3</v>
      </c>
      <c r="AQ25" s="69">
        <f t="shared" si="1"/>
        <v>1.5E-3</v>
      </c>
      <c r="AR25" s="69">
        <f t="shared" si="1"/>
        <v>1.5E-3</v>
      </c>
      <c r="AS25" s="69">
        <f t="shared" si="1"/>
        <v>1.5E-3</v>
      </c>
      <c r="AT25" s="69">
        <f t="shared" si="1"/>
        <v>1.5E-3</v>
      </c>
      <c r="AU25" s="69">
        <f t="shared" si="1"/>
        <v>1.5E-3</v>
      </c>
      <c r="AV25" s="69">
        <f t="shared" si="1"/>
        <v>1.5E-3</v>
      </c>
      <c r="AW25" s="69">
        <f t="shared" si="1"/>
        <v>1.5E-3</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-1.8737999999999999</v>
      </c>
      <c r="F26" s="60">
        <f t="shared" ref="F26:BD26" si="2">F18+F25</f>
        <v>1.5E-3</v>
      </c>
      <c r="G26" s="60">
        <f t="shared" si="2"/>
        <v>1.5E-3</v>
      </c>
      <c r="H26" s="60">
        <f t="shared" si="2"/>
        <v>1.5E-3</v>
      </c>
      <c r="I26" s="60">
        <f t="shared" si="2"/>
        <v>1.5E-3</v>
      </c>
      <c r="J26" s="60">
        <f t="shared" si="2"/>
        <v>1.5E-3</v>
      </c>
      <c r="K26" s="60">
        <f t="shared" si="2"/>
        <v>1.5E-3</v>
      </c>
      <c r="L26" s="60">
        <f t="shared" si="2"/>
        <v>1.5E-3</v>
      </c>
      <c r="M26" s="60">
        <f t="shared" si="2"/>
        <v>1.5E-3</v>
      </c>
      <c r="N26" s="60">
        <f t="shared" si="2"/>
        <v>1.5E-3</v>
      </c>
      <c r="O26" s="60">
        <f t="shared" si="2"/>
        <v>1.5E-3</v>
      </c>
      <c r="P26" s="60">
        <f t="shared" si="2"/>
        <v>1.5E-3</v>
      </c>
      <c r="Q26" s="60">
        <f t="shared" si="2"/>
        <v>1.5E-3</v>
      </c>
      <c r="R26" s="60">
        <f t="shared" si="2"/>
        <v>1.5E-3</v>
      </c>
      <c r="S26" s="60">
        <f t="shared" si="2"/>
        <v>1.5E-3</v>
      </c>
      <c r="T26" s="60">
        <f t="shared" si="2"/>
        <v>1.5E-3</v>
      </c>
      <c r="U26" s="60">
        <f t="shared" si="2"/>
        <v>1.5E-3</v>
      </c>
      <c r="V26" s="60">
        <f t="shared" si="2"/>
        <v>1.5E-3</v>
      </c>
      <c r="W26" s="60">
        <f t="shared" si="2"/>
        <v>1.5E-3</v>
      </c>
      <c r="X26" s="60">
        <f t="shared" si="2"/>
        <v>1.5E-3</v>
      </c>
      <c r="Y26" s="60">
        <f t="shared" si="2"/>
        <v>1.5E-3</v>
      </c>
      <c r="Z26" s="60">
        <f t="shared" si="2"/>
        <v>1.5E-3</v>
      </c>
      <c r="AA26" s="60">
        <f t="shared" si="2"/>
        <v>1.5E-3</v>
      </c>
      <c r="AB26" s="60">
        <f t="shared" si="2"/>
        <v>1.5E-3</v>
      </c>
      <c r="AC26" s="60">
        <f t="shared" si="2"/>
        <v>1.5E-3</v>
      </c>
      <c r="AD26" s="60">
        <f t="shared" si="2"/>
        <v>1.5E-3</v>
      </c>
      <c r="AE26" s="60">
        <f t="shared" si="2"/>
        <v>1.5E-3</v>
      </c>
      <c r="AF26" s="60">
        <f t="shared" si="2"/>
        <v>1.5E-3</v>
      </c>
      <c r="AG26" s="60">
        <f t="shared" si="2"/>
        <v>1.5E-3</v>
      </c>
      <c r="AH26" s="60">
        <f t="shared" si="2"/>
        <v>1.5E-3</v>
      </c>
      <c r="AI26" s="60">
        <f t="shared" si="2"/>
        <v>1.5E-3</v>
      </c>
      <c r="AJ26" s="60">
        <f t="shared" si="2"/>
        <v>1.5E-3</v>
      </c>
      <c r="AK26" s="60">
        <f t="shared" si="2"/>
        <v>1.5E-3</v>
      </c>
      <c r="AL26" s="60">
        <f t="shared" si="2"/>
        <v>1.5E-3</v>
      </c>
      <c r="AM26" s="60">
        <f t="shared" si="2"/>
        <v>1.5E-3</v>
      </c>
      <c r="AN26" s="60">
        <f t="shared" si="2"/>
        <v>1.5E-3</v>
      </c>
      <c r="AO26" s="60">
        <f t="shared" si="2"/>
        <v>1.5E-3</v>
      </c>
      <c r="AP26" s="60">
        <f t="shared" si="2"/>
        <v>1.5E-3</v>
      </c>
      <c r="AQ26" s="60">
        <f t="shared" si="2"/>
        <v>1.5E-3</v>
      </c>
      <c r="AR26" s="60">
        <f t="shared" si="2"/>
        <v>1.5E-3</v>
      </c>
      <c r="AS26" s="60">
        <f t="shared" si="2"/>
        <v>1.5E-3</v>
      </c>
      <c r="AT26" s="60">
        <f t="shared" si="2"/>
        <v>1.5E-3</v>
      </c>
      <c r="AU26" s="60">
        <f t="shared" si="2"/>
        <v>1.5E-3</v>
      </c>
      <c r="AV26" s="60">
        <f t="shared" si="2"/>
        <v>1.5E-3</v>
      </c>
      <c r="AW26" s="60">
        <f t="shared" si="2"/>
        <v>1.5E-3</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-1.4990399999999999</v>
      </c>
      <c r="F28" s="35">
        <f t="shared" ref="F28:AW28" si="3">F26*F27</f>
        <v>1.2000000000000001E-3</v>
      </c>
      <c r="G28" s="35">
        <f t="shared" si="3"/>
        <v>1.2000000000000001E-3</v>
      </c>
      <c r="H28" s="35">
        <f t="shared" si="3"/>
        <v>1.2000000000000001E-3</v>
      </c>
      <c r="I28" s="35">
        <f t="shared" si="3"/>
        <v>1.2000000000000001E-3</v>
      </c>
      <c r="J28" s="35">
        <f t="shared" si="3"/>
        <v>1.2000000000000001E-3</v>
      </c>
      <c r="K28" s="35">
        <f t="shared" si="3"/>
        <v>1.2000000000000001E-3</v>
      </c>
      <c r="L28" s="35">
        <f t="shared" si="3"/>
        <v>1.2000000000000001E-3</v>
      </c>
      <c r="M28" s="35">
        <f t="shared" si="3"/>
        <v>1.2000000000000001E-3</v>
      </c>
      <c r="N28" s="35">
        <f t="shared" si="3"/>
        <v>1.2000000000000001E-3</v>
      </c>
      <c r="O28" s="35">
        <f t="shared" si="3"/>
        <v>1.2000000000000001E-3</v>
      </c>
      <c r="P28" s="35">
        <f t="shared" si="3"/>
        <v>1.2000000000000001E-3</v>
      </c>
      <c r="Q28" s="35">
        <f t="shared" si="3"/>
        <v>1.2000000000000001E-3</v>
      </c>
      <c r="R28" s="35">
        <f t="shared" si="3"/>
        <v>1.2000000000000001E-3</v>
      </c>
      <c r="S28" s="35">
        <f t="shared" si="3"/>
        <v>1.2000000000000001E-3</v>
      </c>
      <c r="T28" s="35">
        <f t="shared" si="3"/>
        <v>1.2000000000000001E-3</v>
      </c>
      <c r="U28" s="35">
        <f t="shared" si="3"/>
        <v>1.2000000000000001E-3</v>
      </c>
      <c r="V28" s="35">
        <f t="shared" si="3"/>
        <v>1.2000000000000001E-3</v>
      </c>
      <c r="W28" s="35">
        <f t="shared" si="3"/>
        <v>1.2000000000000001E-3</v>
      </c>
      <c r="X28" s="35">
        <f t="shared" si="3"/>
        <v>1.2000000000000001E-3</v>
      </c>
      <c r="Y28" s="35">
        <f t="shared" si="3"/>
        <v>1.2000000000000001E-3</v>
      </c>
      <c r="Z28" s="35">
        <f t="shared" si="3"/>
        <v>1.2000000000000001E-3</v>
      </c>
      <c r="AA28" s="35">
        <f t="shared" si="3"/>
        <v>1.2000000000000001E-3</v>
      </c>
      <c r="AB28" s="35">
        <f t="shared" si="3"/>
        <v>1.2000000000000001E-3</v>
      </c>
      <c r="AC28" s="35">
        <f t="shared" si="3"/>
        <v>1.2000000000000001E-3</v>
      </c>
      <c r="AD28" s="35">
        <f t="shared" si="3"/>
        <v>1.2000000000000001E-3</v>
      </c>
      <c r="AE28" s="35">
        <f t="shared" si="3"/>
        <v>1.2000000000000001E-3</v>
      </c>
      <c r="AF28" s="35">
        <f t="shared" si="3"/>
        <v>1.2000000000000001E-3</v>
      </c>
      <c r="AG28" s="35">
        <f t="shared" si="3"/>
        <v>1.2000000000000001E-3</v>
      </c>
      <c r="AH28" s="35">
        <f t="shared" si="3"/>
        <v>1.2000000000000001E-3</v>
      </c>
      <c r="AI28" s="35">
        <f t="shared" si="3"/>
        <v>1.2000000000000001E-3</v>
      </c>
      <c r="AJ28" s="35">
        <f t="shared" si="3"/>
        <v>1.2000000000000001E-3</v>
      </c>
      <c r="AK28" s="35">
        <f t="shared" si="3"/>
        <v>1.2000000000000001E-3</v>
      </c>
      <c r="AL28" s="35">
        <f t="shared" si="3"/>
        <v>1.2000000000000001E-3</v>
      </c>
      <c r="AM28" s="35">
        <f t="shared" si="3"/>
        <v>1.2000000000000001E-3</v>
      </c>
      <c r="AN28" s="35">
        <f t="shared" si="3"/>
        <v>1.2000000000000001E-3</v>
      </c>
      <c r="AO28" s="35">
        <f t="shared" si="3"/>
        <v>1.2000000000000001E-3</v>
      </c>
      <c r="AP28" s="35">
        <f t="shared" si="3"/>
        <v>1.2000000000000001E-3</v>
      </c>
      <c r="AQ28" s="35">
        <f t="shared" si="3"/>
        <v>1.2000000000000001E-3</v>
      </c>
      <c r="AR28" s="35">
        <f t="shared" si="3"/>
        <v>1.2000000000000001E-3</v>
      </c>
      <c r="AS28" s="35">
        <f t="shared" si="3"/>
        <v>1.2000000000000001E-3</v>
      </c>
      <c r="AT28" s="35">
        <f t="shared" si="3"/>
        <v>1.2000000000000001E-3</v>
      </c>
      <c r="AU28" s="35">
        <f t="shared" si="3"/>
        <v>1.2000000000000001E-3</v>
      </c>
      <c r="AV28" s="35">
        <f t="shared" si="3"/>
        <v>1.2000000000000001E-3</v>
      </c>
      <c r="AW28" s="35">
        <f t="shared" si="3"/>
        <v>1.2000000000000001E-3</v>
      </c>
      <c r="AX28" s="35"/>
      <c r="AY28" s="35"/>
      <c r="AZ28" s="35"/>
      <c r="BA28" s="35"/>
      <c r="BB28" s="35"/>
      <c r="BC28" s="35"/>
      <c r="BD28" s="35"/>
    </row>
    <row r="29" spans="1:56" x14ac:dyDescent="0.3">
      <c r="A29" s="117"/>
      <c r="B29" s="9" t="s">
        <v>93</v>
      </c>
      <c r="C29" s="11" t="s">
        <v>44</v>
      </c>
      <c r="D29" s="9" t="s">
        <v>40</v>
      </c>
      <c r="E29" s="35">
        <f>E26-E28</f>
        <v>-0.37475999999999998</v>
      </c>
      <c r="F29" s="35">
        <f t="shared" ref="F29:AW29" si="4">F26-F28</f>
        <v>2.9999999999999992E-4</v>
      </c>
      <c r="G29" s="35">
        <f t="shared" si="4"/>
        <v>2.9999999999999992E-4</v>
      </c>
      <c r="H29" s="35">
        <f t="shared" si="4"/>
        <v>2.9999999999999992E-4</v>
      </c>
      <c r="I29" s="35">
        <f t="shared" si="4"/>
        <v>2.9999999999999992E-4</v>
      </c>
      <c r="J29" s="35">
        <f t="shared" si="4"/>
        <v>2.9999999999999992E-4</v>
      </c>
      <c r="K29" s="35">
        <f t="shared" si="4"/>
        <v>2.9999999999999992E-4</v>
      </c>
      <c r="L29" s="35">
        <f t="shared" si="4"/>
        <v>2.9999999999999992E-4</v>
      </c>
      <c r="M29" s="35">
        <f t="shared" si="4"/>
        <v>2.9999999999999992E-4</v>
      </c>
      <c r="N29" s="35">
        <f t="shared" si="4"/>
        <v>2.9999999999999992E-4</v>
      </c>
      <c r="O29" s="35">
        <f t="shared" si="4"/>
        <v>2.9999999999999992E-4</v>
      </c>
      <c r="P29" s="35">
        <f t="shared" si="4"/>
        <v>2.9999999999999992E-4</v>
      </c>
      <c r="Q29" s="35">
        <f t="shared" si="4"/>
        <v>2.9999999999999992E-4</v>
      </c>
      <c r="R29" s="35">
        <f t="shared" si="4"/>
        <v>2.9999999999999992E-4</v>
      </c>
      <c r="S29" s="35">
        <f t="shared" si="4"/>
        <v>2.9999999999999992E-4</v>
      </c>
      <c r="T29" s="35">
        <f t="shared" si="4"/>
        <v>2.9999999999999992E-4</v>
      </c>
      <c r="U29" s="35">
        <f t="shared" si="4"/>
        <v>2.9999999999999992E-4</v>
      </c>
      <c r="V29" s="35">
        <f t="shared" si="4"/>
        <v>2.9999999999999992E-4</v>
      </c>
      <c r="W29" s="35">
        <f t="shared" si="4"/>
        <v>2.9999999999999992E-4</v>
      </c>
      <c r="X29" s="35">
        <f t="shared" si="4"/>
        <v>2.9999999999999992E-4</v>
      </c>
      <c r="Y29" s="35">
        <f t="shared" si="4"/>
        <v>2.9999999999999992E-4</v>
      </c>
      <c r="Z29" s="35">
        <f t="shared" si="4"/>
        <v>2.9999999999999992E-4</v>
      </c>
      <c r="AA29" s="35">
        <f t="shared" si="4"/>
        <v>2.9999999999999992E-4</v>
      </c>
      <c r="AB29" s="35">
        <f t="shared" si="4"/>
        <v>2.9999999999999992E-4</v>
      </c>
      <c r="AC29" s="35">
        <f t="shared" si="4"/>
        <v>2.9999999999999992E-4</v>
      </c>
      <c r="AD29" s="35">
        <f t="shared" si="4"/>
        <v>2.9999999999999992E-4</v>
      </c>
      <c r="AE29" s="35">
        <f t="shared" si="4"/>
        <v>2.9999999999999992E-4</v>
      </c>
      <c r="AF29" s="35">
        <f t="shared" si="4"/>
        <v>2.9999999999999992E-4</v>
      </c>
      <c r="AG29" s="35">
        <f t="shared" si="4"/>
        <v>2.9999999999999992E-4</v>
      </c>
      <c r="AH29" s="35">
        <f t="shared" si="4"/>
        <v>2.9999999999999992E-4</v>
      </c>
      <c r="AI29" s="35">
        <f t="shared" si="4"/>
        <v>2.9999999999999992E-4</v>
      </c>
      <c r="AJ29" s="35">
        <f t="shared" si="4"/>
        <v>2.9999999999999992E-4</v>
      </c>
      <c r="AK29" s="35">
        <f t="shared" si="4"/>
        <v>2.9999999999999992E-4</v>
      </c>
      <c r="AL29" s="35">
        <f t="shared" si="4"/>
        <v>2.9999999999999992E-4</v>
      </c>
      <c r="AM29" s="35">
        <f t="shared" si="4"/>
        <v>2.9999999999999992E-4</v>
      </c>
      <c r="AN29" s="35">
        <f t="shared" si="4"/>
        <v>2.9999999999999992E-4</v>
      </c>
      <c r="AO29" s="35">
        <f t="shared" si="4"/>
        <v>2.9999999999999992E-4</v>
      </c>
      <c r="AP29" s="35">
        <f t="shared" si="4"/>
        <v>2.9999999999999992E-4</v>
      </c>
      <c r="AQ29" s="35">
        <f t="shared" si="4"/>
        <v>2.9999999999999992E-4</v>
      </c>
      <c r="AR29" s="35">
        <f t="shared" si="4"/>
        <v>2.9999999999999992E-4</v>
      </c>
      <c r="AS29" s="35">
        <f t="shared" si="4"/>
        <v>2.9999999999999992E-4</v>
      </c>
      <c r="AT29" s="35">
        <f t="shared" si="4"/>
        <v>2.9999999999999992E-4</v>
      </c>
      <c r="AU29" s="35">
        <f t="shared" si="4"/>
        <v>2.9999999999999992E-4</v>
      </c>
      <c r="AV29" s="35">
        <f t="shared" si="4"/>
        <v>2.9999999999999992E-4</v>
      </c>
      <c r="AW29" s="35">
        <f t="shared" si="4"/>
        <v>2.9999999999999992E-4</v>
      </c>
      <c r="AX29" s="35"/>
      <c r="AY29" s="35"/>
      <c r="AZ29" s="35"/>
      <c r="BA29" s="35"/>
      <c r="BB29" s="35"/>
      <c r="BC29" s="35"/>
      <c r="BD29" s="35"/>
    </row>
    <row r="30" spans="1:56" ht="16.5" hidden="1" customHeight="1" outlineLevel="1" x14ac:dyDescent="0.35">
      <c r="A30" s="117"/>
      <c r="B30" s="9" t="s">
        <v>1</v>
      </c>
      <c r="C30" s="11" t="s">
        <v>53</v>
      </c>
      <c r="D30" s="9" t="s">
        <v>40</v>
      </c>
      <c r="F30" s="35">
        <f>$E$28/'Fixed data'!$C$7</f>
        <v>-3.3312000000000001E-2</v>
      </c>
      <c r="G30" s="35">
        <f>$E$28/'Fixed data'!$C$7</f>
        <v>-3.3312000000000001E-2</v>
      </c>
      <c r="H30" s="35">
        <f>$E$28/'Fixed data'!$C$7</f>
        <v>-3.3312000000000001E-2</v>
      </c>
      <c r="I30" s="35">
        <f>$E$28/'Fixed data'!$C$7</f>
        <v>-3.3312000000000001E-2</v>
      </c>
      <c r="J30" s="35">
        <f>$E$28/'Fixed data'!$C$7</f>
        <v>-3.3312000000000001E-2</v>
      </c>
      <c r="K30" s="35">
        <f>$E$28/'Fixed data'!$C$7</f>
        <v>-3.3312000000000001E-2</v>
      </c>
      <c r="L30" s="35">
        <f>$E$28/'Fixed data'!$C$7</f>
        <v>-3.3312000000000001E-2</v>
      </c>
      <c r="M30" s="35">
        <f>$E$28/'Fixed data'!$C$7</f>
        <v>-3.3312000000000001E-2</v>
      </c>
      <c r="N30" s="35">
        <f>$E$28/'Fixed data'!$C$7</f>
        <v>-3.3312000000000001E-2</v>
      </c>
      <c r="O30" s="35">
        <f>$E$28/'Fixed data'!$C$7</f>
        <v>-3.3312000000000001E-2</v>
      </c>
      <c r="P30" s="35">
        <f>$E$28/'Fixed data'!$C$7</f>
        <v>-3.3312000000000001E-2</v>
      </c>
      <c r="Q30" s="35">
        <f>$E$28/'Fixed data'!$C$7</f>
        <v>-3.3312000000000001E-2</v>
      </c>
      <c r="R30" s="35">
        <f>$E$28/'Fixed data'!$C$7</f>
        <v>-3.3312000000000001E-2</v>
      </c>
      <c r="S30" s="35">
        <f>$E$28/'Fixed data'!$C$7</f>
        <v>-3.3312000000000001E-2</v>
      </c>
      <c r="T30" s="35">
        <f>$E$28/'Fixed data'!$C$7</f>
        <v>-3.3312000000000001E-2</v>
      </c>
      <c r="U30" s="35">
        <f>$E$28/'Fixed data'!$C$7</f>
        <v>-3.3312000000000001E-2</v>
      </c>
      <c r="V30" s="35">
        <f>$E$28/'Fixed data'!$C$7</f>
        <v>-3.3312000000000001E-2</v>
      </c>
      <c r="W30" s="35">
        <f>$E$28/'Fixed data'!$C$7</f>
        <v>-3.3312000000000001E-2</v>
      </c>
      <c r="X30" s="35">
        <f>$E$28/'Fixed data'!$C$7</f>
        <v>-3.3312000000000001E-2</v>
      </c>
      <c r="Y30" s="35">
        <f>$E$28/'Fixed data'!$C$7</f>
        <v>-3.3312000000000001E-2</v>
      </c>
      <c r="Z30" s="35">
        <f>$E$28/'Fixed data'!$C$7</f>
        <v>-3.3312000000000001E-2</v>
      </c>
      <c r="AA30" s="35">
        <f>$E$28/'Fixed data'!$C$7</f>
        <v>-3.3312000000000001E-2</v>
      </c>
      <c r="AB30" s="35">
        <f>$E$28/'Fixed data'!$C$7</f>
        <v>-3.3312000000000001E-2</v>
      </c>
      <c r="AC30" s="35">
        <f>$E$28/'Fixed data'!$C$7</f>
        <v>-3.3312000000000001E-2</v>
      </c>
      <c r="AD30" s="35">
        <f>$E$28/'Fixed data'!$C$7</f>
        <v>-3.3312000000000001E-2</v>
      </c>
      <c r="AE30" s="35">
        <f>$E$28/'Fixed data'!$C$7</f>
        <v>-3.3312000000000001E-2</v>
      </c>
      <c r="AF30" s="35">
        <f>$E$28/'Fixed data'!$C$7</f>
        <v>-3.3312000000000001E-2</v>
      </c>
      <c r="AG30" s="35">
        <f>$E$28/'Fixed data'!$C$7</f>
        <v>-3.3312000000000001E-2</v>
      </c>
      <c r="AH30" s="35">
        <f>$E$28/'Fixed data'!$C$7</f>
        <v>-3.3312000000000001E-2</v>
      </c>
      <c r="AI30" s="35">
        <f>$E$28/'Fixed data'!$C$7</f>
        <v>-3.3312000000000001E-2</v>
      </c>
      <c r="AJ30" s="35">
        <f>$E$28/'Fixed data'!$C$7</f>
        <v>-3.3312000000000001E-2</v>
      </c>
      <c r="AK30" s="35">
        <f>$E$28/'Fixed data'!$C$7</f>
        <v>-3.3312000000000001E-2</v>
      </c>
      <c r="AL30" s="35">
        <f>$E$28/'Fixed data'!$C$7</f>
        <v>-3.3312000000000001E-2</v>
      </c>
      <c r="AM30" s="35">
        <f>$E$28/'Fixed data'!$C$7</f>
        <v>-3.3312000000000001E-2</v>
      </c>
      <c r="AN30" s="35">
        <f>$E$28/'Fixed data'!$C$7</f>
        <v>-3.3312000000000001E-2</v>
      </c>
      <c r="AO30" s="35">
        <f>$E$28/'Fixed data'!$C$7</f>
        <v>-3.3312000000000001E-2</v>
      </c>
      <c r="AP30" s="35">
        <f>$E$28/'Fixed data'!$C$7</f>
        <v>-3.3312000000000001E-2</v>
      </c>
      <c r="AQ30" s="35">
        <f>$E$28/'Fixed data'!$C$7</f>
        <v>-3.3312000000000001E-2</v>
      </c>
      <c r="AR30" s="35">
        <f>$E$28/'Fixed data'!$C$7</f>
        <v>-3.3312000000000001E-2</v>
      </c>
      <c r="AS30" s="35">
        <f>$E$28/'Fixed data'!$C$7</f>
        <v>-3.3312000000000001E-2</v>
      </c>
      <c r="AT30" s="35">
        <f>$E$28/'Fixed data'!$C$7</f>
        <v>-3.3312000000000001E-2</v>
      </c>
      <c r="AU30" s="35">
        <f>$E$28/'Fixed data'!$C$7</f>
        <v>-3.3312000000000001E-2</v>
      </c>
      <c r="AV30" s="35">
        <f>$E$28/'Fixed data'!$C$7</f>
        <v>-3.3312000000000001E-2</v>
      </c>
      <c r="AW30" s="35">
        <f>$E$28/'Fixed data'!$C$7</f>
        <v>-3.3312000000000001E-2</v>
      </c>
      <c r="AX30" s="35">
        <f>$E$28/'Fixed data'!$C$7</f>
        <v>-3.3312000000000001E-2</v>
      </c>
      <c r="AY30" s="35"/>
      <c r="AZ30" s="35"/>
      <c r="BA30" s="35"/>
      <c r="BB30" s="35"/>
      <c r="BC30" s="35"/>
      <c r="BD30" s="35"/>
    </row>
    <row r="31" spans="1:56" ht="16.5" hidden="1" customHeight="1" outlineLevel="1" x14ac:dyDescent="0.35">
      <c r="A31" s="117"/>
      <c r="B31" s="9" t="s">
        <v>2</v>
      </c>
      <c r="C31" s="11" t="s">
        <v>54</v>
      </c>
      <c r="D31" s="9" t="s">
        <v>40</v>
      </c>
      <c r="F31" s="35"/>
      <c r="G31" s="35">
        <f>$F$28/'Fixed data'!$C$7</f>
        <v>2.666666666666667E-5</v>
      </c>
      <c r="H31" s="35">
        <f>$F$28/'Fixed data'!$C$7</f>
        <v>2.666666666666667E-5</v>
      </c>
      <c r="I31" s="35">
        <f>$F$28/'Fixed data'!$C$7</f>
        <v>2.666666666666667E-5</v>
      </c>
      <c r="J31" s="35">
        <f>$F$28/'Fixed data'!$C$7</f>
        <v>2.666666666666667E-5</v>
      </c>
      <c r="K31" s="35">
        <f>$F$28/'Fixed data'!$C$7</f>
        <v>2.666666666666667E-5</v>
      </c>
      <c r="L31" s="35">
        <f>$F$28/'Fixed data'!$C$7</f>
        <v>2.666666666666667E-5</v>
      </c>
      <c r="M31" s="35">
        <f>$F$28/'Fixed data'!$C$7</f>
        <v>2.666666666666667E-5</v>
      </c>
      <c r="N31" s="35">
        <f>$F$28/'Fixed data'!$C$7</f>
        <v>2.666666666666667E-5</v>
      </c>
      <c r="O31" s="35">
        <f>$F$28/'Fixed data'!$C$7</f>
        <v>2.666666666666667E-5</v>
      </c>
      <c r="P31" s="35">
        <f>$F$28/'Fixed data'!$C$7</f>
        <v>2.666666666666667E-5</v>
      </c>
      <c r="Q31" s="35">
        <f>$F$28/'Fixed data'!$C$7</f>
        <v>2.666666666666667E-5</v>
      </c>
      <c r="R31" s="35">
        <f>$F$28/'Fixed data'!$C$7</f>
        <v>2.666666666666667E-5</v>
      </c>
      <c r="S31" s="35">
        <f>$F$28/'Fixed data'!$C$7</f>
        <v>2.666666666666667E-5</v>
      </c>
      <c r="T31" s="35">
        <f>$F$28/'Fixed data'!$C$7</f>
        <v>2.666666666666667E-5</v>
      </c>
      <c r="U31" s="35">
        <f>$F$28/'Fixed data'!$C$7</f>
        <v>2.666666666666667E-5</v>
      </c>
      <c r="V31" s="35">
        <f>$F$28/'Fixed data'!$C$7</f>
        <v>2.666666666666667E-5</v>
      </c>
      <c r="W31" s="35">
        <f>$F$28/'Fixed data'!$C$7</f>
        <v>2.666666666666667E-5</v>
      </c>
      <c r="X31" s="35">
        <f>$F$28/'Fixed data'!$C$7</f>
        <v>2.666666666666667E-5</v>
      </c>
      <c r="Y31" s="35">
        <f>$F$28/'Fixed data'!$C$7</f>
        <v>2.666666666666667E-5</v>
      </c>
      <c r="Z31" s="35">
        <f>$F$28/'Fixed data'!$C$7</f>
        <v>2.666666666666667E-5</v>
      </c>
      <c r="AA31" s="35">
        <f>$F$28/'Fixed data'!$C$7</f>
        <v>2.666666666666667E-5</v>
      </c>
      <c r="AB31" s="35">
        <f>$F$28/'Fixed data'!$C$7</f>
        <v>2.666666666666667E-5</v>
      </c>
      <c r="AC31" s="35">
        <f>$F$28/'Fixed data'!$C$7</f>
        <v>2.666666666666667E-5</v>
      </c>
      <c r="AD31" s="35">
        <f>$F$28/'Fixed data'!$C$7</f>
        <v>2.666666666666667E-5</v>
      </c>
      <c r="AE31" s="35">
        <f>$F$28/'Fixed data'!$C$7</f>
        <v>2.666666666666667E-5</v>
      </c>
      <c r="AF31" s="35">
        <f>$F$28/'Fixed data'!$C$7</f>
        <v>2.666666666666667E-5</v>
      </c>
      <c r="AG31" s="35">
        <f>$F$28/'Fixed data'!$C$7</f>
        <v>2.666666666666667E-5</v>
      </c>
      <c r="AH31" s="35">
        <f>$F$28/'Fixed data'!$C$7</f>
        <v>2.666666666666667E-5</v>
      </c>
      <c r="AI31" s="35">
        <f>$F$28/'Fixed data'!$C$7</f>
        <v>2.666666666666667E-5</v>
      </c>
      <c r="AJ31" s="35">
        <f>$F$28/'Fixed data'!$C$7</f>
        <v>2.666666666666667E-5</v>
      </c>
      <c r="AK31" s="35">
        <f>$F$28/'Fixed data'!$C$7</f>
        <v>2.666666666666667E-5</v>
      </c>
      <c r="AL31" s="35">
        <f>$F$28/'Fixed data'!$C$7</f>
        <v>2.666666666666667E-5</v>
      </c>
      <c r="AM31" s="35">
        <f>$F$28/'Fixed data'!$C$7</f>
        <v>2.666666666666667E-5</v>
      </c>
      <c r="AN31" s="35">
        <f>$F$28/'Fixed data'!$C$7</f>
        <v>2.666666666666667E-5</v>
      </c>
      <c r="AO31" s="35">
        <f>$F$28/'Fixed data'!$C$7</f>
        <v>2.666666666666667E-5</v>
      </c>
      <c r="AP31" s="35">
        <f>$F$28/'Fixed data'!$C$7</f>
        <v>2.666666666666667E-5</v>
      </c>
      <c r="AQ31" s="35">
        <f>$F$28/'Fixed data'!$C$7</f>
        <v>2.666666666666667E-5</v>
      </c>
      <c r="AR31" s="35">
        <f>$F$28/'Fixed data'!$C$7</f>
        <v>2.666666666666667E-5</v>
      </c>
      <c r="AS31" s="35">
        <f>$F$28/'Fixed data'!$C$7</f>
        <v>2.666666666666667E-5</v>
      </c>
      <c r="AT31" s="35">
        <f>$F$28/'Fixed data'!$C$7</f>
        <v>2.666666666666667E-5</v>
      </c>
      <c r="AU31" s="35">
        <f>$F$28/'Fixed data'!$C$7</f>
        <v>2.666666666666667E-5</v>
      </c>
      <c r="AV31" s="35">
        <f>$F$28/'Fixed data'!$C$7</f>
        <v>2.666666666666667E-5</v>
      </c>
      <c r="AW31" s="35">
        <f>$F$28/'Fixed data'!$C$7</f>
        <v>2.666666666666667E-5</v>
      </c>
      <c r="AX31" s="35">
        <f>$F$28/'Fixed data'!$C$7</f>
        <v>2.666666666666667E-5</v>
      </c>
      <c r="AY31" s="35">
        <f>$F$28/'Fixed data'!$C$7</f>
        <v>2.666666666666667E-5</v>
      </c>
      <c r="AZ31" s="35"/>
      <c r="BA31" s="35"/>
      <c r="BB31" s="35"/>
      <c r="BC31" s="35"/>
      <c r="BD31" s="35"/>
    </row>
    <row r="32" spans="1:56" ht="16.5" hidden="1" customHeight="1" outlineLevel="1" x14ac:dyDescent="0.35">
      <c r="A32" s="117"/>
      <c r="B32" s="9" t="s">
        <v>3</v>
      </c>
      <c r="C32" s="11" t="s">
        <v>55</v>
      </c>
      <c r="D32" s="9" t="s">
        <v>40</v>
      </c>
      <c r="F32" s="35"/>
      <c r="G32" s="35"/>
      <c r="H32" s="35">
        <f>$G$28/'Fixed data'!$C$7</f>
        <v>2.666666666666667E-5</v>
      </c>
      <c r="I32" s="35">
        <f>$G$28/'Fixed data'!$C$7</f>
        <v>2.666666666666667E-5</v>
      </c>
      <c r="J32" s="35">
        <f>$G$28/'Fixed data'!$C$7</f>
        <v>2.666666666666667E-5</v>
      </c>
      <c r="K32" s="35">
        <f>$G$28/'Fixed data'!$C$7</f>
        <v>2.666666666666667E-5</v>
      </c>
      <c r="L32" s="35">
        <f>$G$28/'Fixed data'!$C$7</f>
        <v>2.666666666666667E-5</v>
      </c>
      <c r="M32" s="35">
        <f>$G$28/'Fixed data'!$C$7</f>
        <v>2.666666666666667E-5</v>
      </c>
      <c r="N32" s="35">
        <f>$G$28/'Fixed data'!$C$7</f>
        <v>2.666666666666667E-5</v>
      </c>
      <c r="O32" s="35">
        <f>$G$28/'Fixed data'!$C$7</f>
        <v>2.666666666666667E-5</v>
      </c>
      <c r="P32" s="35">
        <f>$G$28/'Fixed data'!$C$7</f>
        <v>2.666666666666667E-5</v>
      </c>
      <c r="Q32" s="35">
        <f>$G$28/'Fixed data'!$C$7</f>
        <v>2.666666666666667E-5</v>
      </c>
      <c r="R32" s="35">
        <f>$G$28/'Fixed data'!$C$7</f>
        <v>2.666666666666667E-5</v>
      </c>
      <c r="S32" s="35">
        <f>$G$28/'Fixed data'!$C$7</f>
        <v>2.666666666666667E-5</v>
      </c>
      <c r="T32" s="35">
        <f>$G$28/'Fixed data'!$C$7</f>
        <v>2.666666666666667E-5</v>
      </c>
      <c r="U32" s="35">
        <f>$G$28/'Fixed data'!$C$7</f>
        <v>2.666666666666667E-5</v>
      </c>
      <c r="V32" s="35">
        <f>$G$28/'Fixed data'!$C$7</f>
        <v>2.666666666666667E-5</v>
      </c>
      <c r="W32" s="35">
        <f>$G$28/'Fixed data'!$C$7</f>
        <v>2.666666666666667E-5</v>
      </c>
      <c r="X32" s="35">
        <f>$G$28/'Fixed data'!$C$7</f>
        <v>2.666666666666667E-5</v>
      </c>
      <c r="Y32" s="35">
        <f>$G$28/'Fixed data'!$C$7</f>
        <v>2.666666666666667E-5</v>
      </c>
      <c r="Z32" s="35">
        <f>$G$28/'Fixed data'!$C$7</f>
        <v>2.666666666666667E-5</v>
      </c>
      <c r="AA32" s="35">
        <f>$G$28/'Fixed data'!$C$7</f>
        <v>2.666666666666667E-5</v>
      </c>
      <c r="AB32" s="35">
        <f>$G$28/'Fixed data'!$C$7</f>
        <v>2.666666666666667E-5</v>
      </c>
      <c r="AC32" s="35">
        <f>$G$28/'Fixed data'!$C$7</f>
        <v>2.666666666666667E-5</v>
      </c>
      <c r="AD32" s="35">
        <f>$G$28/'Fixed data'!$C$7</f>
        <v>2.666666666666667E-5</v>
      </c>
      <c r="AE32" s="35">
        <f>$G$28/'Fixed data'!$C$7</f>
        <v>2.666666666666667E-5</v>
      </c>
      <c r="AF32" s="35">
        <f>$G$28/'Fixed data'!$C$7</f>
        <v>2.666666666666667E-5</v>
      </c>
      <c r="AG32" s="35">
        <f>$G$28/'Fixed data'!$C$7</f>
        <v>2.666666666666667E-5</v>
      </c>
      <c r="AH32" s="35">
        <f>$G$28/'Fixed data'!$C$7</f>
        <v>2.666666666666667E-5</v>
      </c>
      <c r="AI32" s="35">
        <f>$G$28/'Fixed data'!$C$7</f>
        <v>2.666666666666667E-5</v>
      </c>
      <c r="AJ32" s="35">
        <f>$G$28/'Fixed data'!$C$7</f>
        <v>2.666666666666667E-5</v>
      </c>
      <c r="AK32" s="35">
        <f>$G$28/'Fixed data'!$C$7</f>
        <v>2.666666666666667E-5</v>
      </c>
      <c r="AL32" s="35">
        <f>$G$28/'Fixed data'!$C$7</f>
        <v>2.666666666666667E-5</v>
      </c>
      <c r="AM32" s="35">
        <f>$G$28/'Fixed data'!$C$7</f>
        <v>2.666666666666667E-5</v>
      </c>
      <c r="AN32" s="35">
        <f>$G$28/'Fixed data'!$C$7</f>
        <v>2.666666666666667E-5</v>
      </c>
      <c r="AO32" s="35">
        <f>$G$28/'Fixed data'!$C$7</f>
        <v>2.666666666666667E-5</v>
      </c>
      <c r="AP32" s="35">
        <f>$G$28/'Fixed data'!$C$7</f>
        <v>2.666666666666667E-5</v>
      </c>
      <c r="AQ32" s="35">
        <f>$G$28/'Fixed data'!$C$7</f>
        <v>2.666666666666667E-5</v>
      </c>
      <c r="AR32" s="35">
        <f>$G$28/'Fixed data'!$C$7</f>
        <v>2.666666666666667E-5</v>
      </c>
      <c r="AS32" s="35">
        <f>$G$28/'Fixed data'!$C$7</f>
        <v>2.666666666666667E-5</v>
      </c>
      <c r="AT32" s="35">
        <f>$G$28/'Fixed data'!$C$7</f>
        <v>2.666666666666667E-5</v>
      </c>
      <c r="AU32" s="35">
        <f>$G$28/'Fixed data'!$C$7</f>
        <v>2.666666666666667E-5</v>
      </c>
      <c r="AV32" s="35">
        <f>$G$28/'Fixed data'!$C$7</f>
        <v>2.666666666666667E-5</v>
      </c>
      <c r="AW32" s="35">
        <f>$G$28/'Fixed data'!$C$7</f>
        <v>2.666666666666667E-5</v>
      </c>
      <c r="AX32" s="35">
        <f>$G$28/'Fixed data'!$C$7</f>
        <v>2.666666666666667E-5</v>
      </c>
      <c r="AY32" s="35">
        <f>$G$28/'Fixed data'!$C$7</f>
        <v>2.666666666666667E-5</v>
      </c>
      <c r="AZ32" s="35">
        <f>$G$28/'Fixed data'!$C$7</f>
        <v>2.666666666666667E-5</v>
      </c>
      <c r="BA32" s="35"/>
      <c r="BB32" s="35"/>
      <c r="BC32" s="35"/>
      <c r="BD32" s="35"/>
    </row>
    <row r="33" spans="1:57" ht="16.5" hidden="1" customHeight="1" outlineLevel="1" x14ac:dyDescent="0.35">
      <c r="A33" s="117"/>
      <c r="B33" s="9" t="s">
        <v>4</v>
      </c>
      <c r="C33" s="11" t="s">
        <v>56</v>
      </c>
      <c r="D33" s="9" t="s">
        <v>40</v>
      </c>
      <c r="F33" s="35"/>
      <c r="G33" s="35"/>
      <c r="H33" s="35"/>
      <c r="I33" s="35">
        <f>$H$28/'Fixed data'!$C$7</f>
        <v>2.666666666666667E-5</v>
      </c>
      <c r="J33" s="35">
        <f>$H$28/'Fixed data'!$C$7</f>
        <v>2.666666666666667E-5</v>
      </c>
      <c r="K33" s="35">
        <f>$H$28/'Fixed data'!$C$7</f>
        <v>2.666666666666667E-5</v>
      </c>
      <c r="L33" s="35">
        <f>$H$28/'Fixed data'!$C$7</f>
        <v>2.666666666666667E-5</v>
      </c>
      <c r="M33" s="35">
        <f>$H$28/'Fixed data'!$C$7</f>
        <v>2.666666666666667E-5</v>
      </c>
      <c r="N33" s="35">
        <f>$H$28/'Fixed data'!$C$7</f>
        <v>2.666666666666667E-5</v>
      </c>
      <c r="O33" s="35">
        <f>$H$28/'Fixed data'!$C$7</f>
        <v>2.666666666666667E-5</v>
      </c>
      <c r="P33" s="35">
        <f>$H$28/'Fixed data'!$C$7</f>
        <v>2.666666666666667E-5</v>
      </c>
      <c r="Q33" s="35">
        <f>$H$28/'Fixed data'!$C$7</f>
        <v>2.666666666666667E-5</v>
      </c>
      <c r="R33" s="35">
        <f>$H$28/'Fixed data'!$C$7</f>
        <v>2.666666666666667E-5</v>
      </c>
      <c r="S33" s="35">
        <f>$H$28/'Fixed data'!$C$7</f>
        <v>2.666666666666667E-5</v>
      </c>
      <c r="T33" s="35">
        <f>$H$28/'Fixed data'!$C$7</f>
        <v>2.666666666666667E-5</v>
      </c>
      <c r="U33" s="35">
        <f>$H$28/'Fixed data'!$C$7</f>
        <v>2.666666666666667E-5</v>
      </c>
      <c r="V33" s="35">
        <f>$H$28/'Fixed data'!$C$7</f>
        <v>2.666666666666667E-5</v>
      </c>
      <c r="W33" s="35">
        <f>$H$28/'Fixed data'!$C$7</f>
        <v>2.666666666666667E-5</v>
      </c>
      <c r="X33" s="35">
        <f>$H$28/'Fixed data'!$C$7</f>
        <v>2.666666666666667E-5</v>
      </c>
      <c r="Y33" s="35">
        <f>$H$28/'Fixed data'!$C$7</f>
        <v>2.666666666666667E-5</v>
      </c>
      <c r="Z33" s="35">
        <f>$H$28/'Fixed data'!$C$7</f>
        <v>2.666666666666667E-5</v>
      </c>
      <c r="AA33" s="35">
        <f>$H$28/'Fixed data'!$C$7</f>
        <v>2.666666666666667E-5</v>
      </c>
      <c r="AB33" s="35">
        <f>$H$28/'Fixed data'!$C$7</f>
        <v>2.666666666666667E-5</v>
      </c>
      <c r="AC33" s="35">
        <f>$H$28/'Fixed data'!$C$7</f>
        <v>2.666666666666667E-5</v>
      </c>
      <c r="AD33" s="35">
        <f>$H$28/'Fixed data'!$C$7</f>
        <v>2.666666666666667E-5</v>
      </c>
      <c r="AE33" s="35">
        <f>$H$28/'Fixed data'!$C$7</f>
        <v>2.666666666666667E-5</v>
      </c>
      <c r="AF33" s="35">
        <f>$H$28/'Fixed data'!$C$7</f>
        <v>2.666666666666667E-5</v>
      </c>
      <c r="AG33" s="35">
        <f>$H$28/'Fixed data'!$C$7</f>
        <v>2.666666666666667E-5</v>
      </c>
      <c r="AH33" s="35">
        <f>$H$28/'Fixed data'!$C$7</f>
        <v>2.666666666666667E-5</v>
      </c>
      <c r="AI33" s="35">
        <f>$H$28/'Fixed data'!$C$7</f>
        <v>2.666666666666667E-5</v>
      </c>
      <c r="AJ33" s="35">
        <f>$H$28/'Fixed data'!$C$7</f>
        <v>2.666666666666667E-5</v>
      </c>
      <c r="AK33" s="35">
        <f>$H$28/'Fixed data'!$C$7</f>
        <v>2.666666666666667E-5</v>
      </c>
      <c r="AL33" s="35">
        <f>$H$28/'Fixed data'!$C$7</f>
        <v>2.666666666666667E-5</v>
      </c>
      <c r="AM33" s="35">
        <f>$H$28/'Fixed data'!$C$7</f>
        <v>2.666666666666667E-5</v>
      </c>
      <c r="AN33" s="35">
        <f>$H$28/'Fixed data'!$C$7</f>
        <v>2.666666666666667E-5</v>
      </c>
      <c r="AO33" s="35">
        <f>$H$28/'Fixed data'!$C$7</f>
        <v>2.666666666666667E-5</v>
      </c>
      <c r="AP33" s="35">
        <f>$H$28/'Fixed data'!$C$7</f>
        <v>2.666666666666667E-5</v>
      </c>
      <c r="AQ33" s="35">
        <f>$H$28/'Fixed data'!$C$7</f>
        <v>2.666666666666667E-5</v>
      </c>
      <c r="AR33" s="35">
        <f>$H$28/'Fixed data'!$C$7</f>
        <v>2.666666666666667E-5</v>
      </c>
      <c r="AS33" s="35">
        <f>$H$28/'Fixed data'!$C$7</f>
        <v>2.666666666666667E-5</v>
      </c>
      <c r="AT33" s="35">
        <f>$H$28/'Fixed data'!$C$7</f>
        <v>2.666666666666667E-5</v>
      </c>
      <c r="AU33" s="35">
        <f>$H$28/'Fixed data'!$C$7</f>
        <v>2.666666666666667E-5</v>
      </c>
      <c r="AV33" s="35">
        <f>$H$28/'Fixed data'!$C$7</f>
        <v>2.666666666666667E-5</v>
      </c>
      <c r="AW33" s="35">
        <f>$H$28/'Fixed data'!$C$7</f>
        <v>2.666666666666667E-5</v>
      </c>
      <c r="AX33" s="35">
        <f>$H$28/'Fixed data'!$C$7</f>
        <v>2.666666666666667E-5</v>
      </c>
      <c r="AY33" s="35">
        <f>$H$28/'Fixed data'!$C$7</f>
        <v>2.666666666666667E-5</v>
      </c>
      <c r="AZ33" s="35">
        <f>$H$28/'Fixed data'!$C$7</f>
        <v>2.666666666666667E-5</v>
      </c>
      <c r="BA33" s="35">
        <f>$H$28/'Fixed data'!$C$7</f>
        <v>2.666666666666667E-5</v>
      </c>
      <c r="BB33" s="35"/>
      <c r="BC33" s="35"/>
      <c r="BD33" s="35"/>
    </row>
    <row r="34" spans="1:57" ht="16.5" hidden="1" customHeight="1" outlineLevel="1" x14ac:dyDescent="0.35">
      <c r="A34" s="117"/>
      <c r="B34" s="9" t="s">
        <v>5</v>
      </c>
      <c r="C34" s="11" t="s">
        <v>57</v>
      </c>
      <c r="D34" s="9" t="s">
        <v>40</v>
      </c>
      <c r="F34" s="35"/>
      <c r="G34" s="35"/>
      <c r="H34" s="35"/>
      <c r="I34" s="35"/>
      <c r="J34" s="35">
        <f>$I$28/'Fixed data'!$C$7</f>
        <v>2.666666666666667E-5</v>
      </c>
      <c r="K34" s="35">
        <f>$I$28/'Fixed data'!$C$7</f>
        <v>2.666666666666667E-5</v>
      </c>
      <c r="L34" s="35">
        <f>$I$28/'Fixed data'!$C$7</f>
        <v>2.666666666666667E-5</v>
      </c>
      <c r="M34" s="35">
        <f>$I$28/'Fixed data'!$C$7</f>
        <v>2.666666666666667E-5</v>
      </c>
      <c r="N34" s="35">
        <f>$I$28/'Fixed data'!$C$7</f>
        <v>2.666666666666667E-5</v>
      </c>
      <c r="O34" s="35">
        <f>$I$28/'Fixed data'!$C$7</f>
        <v>2.666666666666667E-5</v>
      </c>
      <c r="P34" s="35">
        <f>$I$28/'Fixed data'!$C$7</f>
        <v>2.666666666666667E-5</v>
      </c>
      <c r="Q34" s="35">
        <f>$I$28/'Fixed data'!$C$7</f>
        <v>2.666666666666667E-5</v>
      </c>
      <c r="R34" s="35">
        <f>$I$28/'Fixed data'!$C$7</f>
        <v>2.666666666666667E-5</v>
      </c>
      <c r="S34" s="35">
        <f>$I$28/'Fixed data'!$C$7</f>
        <v>2.666666666666667E-5</v>
      </c>
      <c r="T34" s="35">
        <f>$I$28/'Fixed data'!$C$7</f>
        <v>2.666666666666667E-5</v>
      </c>
      <c r="U34" s="35">
        <f>$I$28/'Fixed data'!$C$7</f>
        <v>2.666666666666667E-5</v>
      </c>
      <c r="V34" s="35">
        <f>$I$28/'Fixed data'!$C$7</f>
        <v>2.666666666666667E-5</v>
      </c>
      <c r="W34" s="35">
        <f>$I$28/'Fixed data'!$C$7</f>
        <v>2.666666666666667E-5</v>
      </c>
      <c r="X34" s="35">
        <f>$I$28/'Fixed data'!$C$7</f>
        <v>2.666666666666667E-5</v>
      </c>
      <c r="Y34" s="35">
        <f>$I$28/'Fixed data'!$C$7</f>
        <v>2.666666666666667E-5</v>
      </c>
      <c r="Z34" s="35">
        <f>$I$28/'Fixed data'!$C$7</f>
        <v>2.666666666666667E-5</v>
      </c>
      <c r="AA34" s="35">
        <f>$I$28/'Fixed data'!$C$7</f>
        <v>2.666666666666667E-5</v>
      </c>
      <c r="AB34" s="35">
        <f>$I$28/'Fixed data'!$C$7</f>
        <v>2.666666666666667E-5</v>
      </c>
      <c r="AC34" s="35">
        <f>$I$28/'Fixed data'!$C$7</f>
        <v>2.666666666666667E-5</v>
      </c>
      <c r="AD34" s="35">
        <f>$I$28/'Fixed data'!$C$7</f>
        <v>2.666666666666667E-5</v>
      </c>
      <c r="AE34" s="35">
        <f>$I$28/'Fixed data'!$C$7</f>
        <v>2.666666666666667E-5</v>
      </c>
      <c r="AF34" s="35">
        <f>$I$28/'Fixed data'!$C$7</f>
        <v>2.666666666666667E-5</v>
      </c>
      <c r="AG34" s="35">
        <f>$I$28/'Fixed data'!$C$7</f>
        <v>2.666666666666667E-5</v>
      </c>
      <c r="AH34" s="35">
        <f>$I$28/'Fixed data'!$C$7</f>
        <v>2.666666666666667E-5</v>
      </c>
      <c r="AI34" s="35">
        <f>$I$28/'Fixed data'!$C$7</f>
        <v>2.666666666666667E-5</v>
      </c>
      <c r="AJ34" s="35">
        <f>$I$28/'Fixed data'!$C$7</f>
        <v>2.666666666666667E-5</v>
      </c>
      <c r="AK34" s="35">
        <f>$I$28/'Fixed data'!$C$7</f>
        <v>2.666666666666667E-5</v>
      </c>
      <c r="AL34" s="35">
        <f>$I$28/'Fixed data'!$C$7</f>
        <v>2.666666666666667E-5</v>
      </c>
      <c r="AM34" s="35">
        <f>$I$28/'Fixed data'!$C$7</f>
        <v>2.666666666666667E-5</v>
      </c>
      <c r="AN34" s="35">
        <f>$I$28/'Fixed data'!$C$7</f>
        <v>2.666666666666667E-5</v>
      </c>
      <c r="AO34" s="35">
        <f>$I$28/'Fixed data'!$C$7</f>
        <v>2.666666666666667E-5</v>
      </c>
      <c r="AP34" s="35">
        <f>$I$28/'Fixed data'!$C$7</f>
        <v>2.666666666666667E-5</v>
      </c>
      <c r="AQ34" s="35">
        <f>$I$28/'Fixed data'!$C$7</f>
        <v>2.666666666666667E-5</v>
      </c>
      <c r="AR34" s="35">
        <f>$I$28/'Fixed data'!$C$7</f>
        <v>2.666666666666667E-5</v>
      </c>
      <c r="AS34" s="35">
        <f>$I$28/'Fixed data'!$C$7</f>
        <v>2.666666666666667E-5</v>
      </c>
      <c r="AT34" s="35">
        <f>$I$28/'Fixed data'!$C$7</f>
        <v>2.666666666666667E-5</v>
      </c>
      <c r="AU34" s="35">
        <f>$I$28/'Fixed data'!$C$7</f>
        <v>2.666666666666667E-5</v>
      </c>
      <c r="AV34" s="35">
        <f>$I$28/'Fixed data'!$C$7</f>
        <v>2.666666666666667E-5</v>
      </c>
      <c r="AW34" s="35">
        <f>$I$28/'Fixed data'!$C$7</f>
        <v>2.666666666666667E-5</v>
      </c>
      <c r="AX34" s="35">
        <f>$I$28/'Fixed data'!$C$7</f>
        <v>2.666666666666667E-5</v>
      </c>
      <c r="AY34" s="35">
        <f>$I$28/'Fixed data'!$C$7</f>
        <v>2.666666666666667E-5</v>
      </c>
      <c r="AZ34" s="35">
        <f>$I$28/'Fixed data'!$C$7</f>
        <v>2.666666666666667E-5</v>
      </c>
      <c r="BA34" s="35">
        <f>$I$28/'Fixed data'!$C$7</f>
        <v>2.666666666666667E-5</v>
      </c>
      <c r="BB34" s="35">
        <f>$I$28/'Fixed data'!$C$7</f>
        <v>2.666666666666667E-5</v>
      </c>
      <c r="BC34" s="35"/>
      <c r="BD34" s="35"/>
    </row>
    <row r="35" spans="1:57" ht="16.5" hidden="1" customHeight="1" outlineLevel="1" x14ac:dyDescent="0.35">
      <c r="A35" s="117"/>
      <c r="B35" s="9" t="s">
        <v>6</v>
      </c>
      <c r="C35" s="11" t="s">
        <v>58</v>
      </c>
      <c r="D35" s="9" t="s">
        <v>40</v>
      </c>
      <c r="F35" s="35"/>
      <c r="G35" s="35"/>
      <c r="H35" s="35"/>
      <c r="I35" s="35"/>
      <c r="J35" s="35"/>
      <c r="K35" s="35">
        <f>$J$28/'Fixed data'!$C$7</f>
        <v>2.666666666666667E-5</v>
      </c>
      <c r="L35" s="35">
        <f>$J$28/'Fixed data'!$C$7</f>
        <v>2.666666666666667E-5</v>
      </c>
      <c r="M35" s="35">
        <f>$J$28/'Fixed data'!$C$7</f>
        <v>2.666666666666667E-5</v>
      </c>
      <c r="N35" s="35">
        <f>$J$28/'Fixed data'!$C$7</f>
        <v>2.666666666666667E-5</v>
      </c>
      <c r="O35" s="35">
        <f>$J$28/'Fixed data'!$C$7</f>
        <v>2.666666666666667E-5</v>
      </c>
      <c r="P35" s="35">
        <f>$J$28/'Fixed data'!$C$7</f>
        <v>2.666666666666667E-5</v>
      </c>
      <c r="Q35" s="35">
        <f>$J$28/'Fixed data'!$C$7</f>
        <v>2.666666666666667E-5</v>
      </c>
      <c r="R35" s="35">
        <f>$J$28/'Fixed data'!$C$7</f>
        <v>2.666666666666667E-5</v>
      </c>
      <c r="S35" s="35">
        <f>$J$28/'Fixed data'!$C$7</f>
        <v>2.666666666666667E-5</v>
      </c>
      <c r="T35" s="35">
        <f>$J$28/'Fixed data'!$C$7</f>
        <v>2.666666666666667E-5</v>
      </c>
      <c r="U35" s="35">
        <f>$J$28/'Fixed data'!$C$7</f>
        <v>2.666666666666667E-5</v>
      </c>
      <c r="V35" s="35">
        <f>$J$28/'Fixed data'!$C$7</f>
        <v>2.666666666666667E-5</v>
      </c>
      <c r="W35" s="35">
        <f>$J$28/'Fixed data'!$C$7</f>
        <v>2.666666666666667E-5</v>
      </c>
      <c r="X35" s="35">
        <f>$J$28/'Fixed data'!$C$7</f>
        <v>2.666666666666667E-5</v>
      </c>
      <c r="Y35" s="35">
        <f>$J$28/'Fixed data'!$C$7</f>
        <v>2.666666666666667E-5</v>
      </c>
      <c r="Z35" s="35">
        <f>$J$28/'Fixed data'!$C$7</f>
        <v>2.666666666666667E-5</v>
      </c>
      <c r="AA35" s="35">
        <f>$J$28/'Fixed data'!$C$7</f>
        <v>2.666666666666667E-5</v>
      </c>
      <c r="AB35" s="35">
        <f>$J$28/'Fixed data'!$C$7</f>
        <v>2.666666666666667E-5</v>
      </c>
      <c r="AC35" s="35">
        <f>$J$28/'Fixed data'!$C$7</f>
        <v>2.666666666666667E-5</v>
      </c>
      <c r="AD35" s="35">
        <f>$J$28/'Fixed data'!$C$7</f>
        <v>2.666666666666667E-5</v>
      </c>
      <c r="AE35" s="35">
        <f>$J$28/'Fixed data'!$C$7</f>
        <v>2.666666666666667E-5</v>
      </c>
      <c r="AF35" s="35">
        <f>$J$28/'Fixed data'!$C$7</f>
        <v>2.666666666666667E-5</v>
      </c>
      <c r="AG35" s="35">
        <f>$J$28/'Fixed data'!$C$7</f>
        <v>2.666666666666667E-5</v>
      </c>
      <c r="AH35" s="35">
        <f>$J$28/'Fixed data'!$C$7</f>
        <v>2.666666666666667E-5</v>
      </c>
      <c r="AI35" s="35">
        <f>$J$28/'Fixed data'!$C$7</f>
        <v>2.666666666666667E-5</v>
      </c>
      <c r="AJ35" s="35">
        <f>$J$28/'Fixed data'!$C$7</f>
        <v>2.666666666666667E-5</v>
      </c>
      <c r="AK35" s="35">
        <f>$J$28/'Fixed data'!$C$7</f>
        <v>2.666666666666667E-5</v>
      </c>
      <c r="AL35" s="35">
        <f>$J$28/'Fixed data'!$C$7</f>
        <v>2.666666666666667E-5</v>
      </c>
      <c r="AM35" s="35">
        <f>$J$28/'Fixed data'!$C$7</f>
        <v>2.666666666666667E-5</v>
      </c>
      <c r="AN35" s="35">
        <f>$J$28/'Fixed data'!$C$7</f>
        <v>2.666666666666667E-5</v>
      </c>
      <c r="AO35" s="35">
        <f>$J$28/'Fixed data'!$C$7</f>
        <v>2.666666666666667E-5</v>
      </c>
      <c r="AP35" s="35">
        <f>$J$28/'Fixed data'!$C$7</f>
        <v>2.666666666666667E-5</v>
      </c>
      <c r="AQ35" s="35">
        <f>$J$28/'Fixed data'!$C$7</f>
        <v>2.666666666666667E-5</v>
      </c>
      <c r="AR35" s="35">
        <f>$J$28/'Fixed data'!$C$7</f>
        <v>2.666666666666667E-5</v>
      </c>
      <c r="AS35" s="35">
        <f>$J$28/'Fixed data'!$C$7</f>
        <v>2.666666666666667E-5</v>
      </c>
      <c r="AT35" s="35">
        <f>$J$28/'Fixed data'!$C$7</f>
        <v>2.666666666666667E-5</v>
      </c>
      <c r="AU35" s="35">
        <f>$J$28/'Fixed data'!$C$7</f>
        <v>2.666666666666667E-5</v>
      </c>
      <c r="AV35" s="35">
        <f>$J$28/'Fixed data'!$C$7</f>
        <v>2.666666666666667E-5</v>
      </c>
      <c r="AW35" s="35">
        <f>$J$28/'Fixed data'!$C$7</f>
        <v>2.666666666666667E-5</v>
      </c>
      <c r="AX35" s="35">
        <f>$J$28/'Fixed data'!$C$7</f>
        <v>2.666666666666667E-5</v>
      </c>
      <c r="AY35" s="35">
        <f>$J$28/'Fixed data'!$C$7</f>
        <v>2.666666666666667E-5</v>
      </c>
      <c r="AZ35" s="35">
        <f>$J$28/'Fixed data'!$C$7</f>
        <v>2.666666666666667E-5</v>
      </c>
      <c r="BA35" s="35">
        <f>$J$28/'Fixed data'!$C$7</f>
        <v>2.666666666666667E-5</v>
      </c>
      <c r="BB35" s="35">
        <f>$J$28/'Fixed data'!$C$7</f>
        <v>2.666666666666667E-5</v>
      </c>
      <c r="BC35" s="35">
        <f>$J$28/'Fixed data'!$C$7</f>
        <v>2.666666666666667E-5</v>
      </c>
      <c r="BD35" s="35"/>
    </row>
    <row r="36" spans="1:57" ht="16.5" hidden="1" customHeight="1" outlineLevel="1" x14ac:dyDescent="0.35">
      <c r="A36" s="117"/>
      <c r="B36" s="9" t="s">
        <v>32</v>
      </c>
      <c r="C36" s="11" t="s">
        <v>59</v>
      </c>
      <c r="D36" s="9" t="s">
        <v>40</v>
      </c>
      <c r="F36" s="35"/>
      <c r="G36" s="35"/>
      <c r="H36" s="35"/>
      <c r="I36" s="35"/>
      <c r="J36" s="35"/>
      <c r="K36" s="35"/>
      <c r="L36" s="35">
        <f>$K$28/'Fixed data'!$C$7</f>
        <v>2.666666666666667E-5</v>
      </c>
      <c r="M36" s="35">
        <f>$K$28/'Fixed data'!$C$7</f>
        <v>2.666666666666667E-5</v>
      </c>
      <c r="N36" s="35">
        <f>$K$28/'Fixed data'!$C$7</f>
        <v>2.666666666666667E-5</v>
      </c>
      <c r="O36" s="35">
        <f>$K$28/'Fixed data'!$C$7</f>
        <v>2.666666666666667E-5</v>
      </c>
      <c r="P36" s="35">
        <f>$K$28/'Fixed data'!$C$7</f>
        <v>2.666666666666667E-5</v>
      </c>
      <c r="Q36" s="35">
        <f>$K$28/'Fixed data'!$C$7</f>
        <v>2.666666666666667E-5</v>
      </c>
      <c r="R36" s="35">
        <f>$K$28/'Fixed data'!$C$7</f>
        <v>2.666666666666667E-5</v>
      </c>
      <c r="S36" s="35">
        <f>$K$28/'Fixed data'!$C$7</f>
        <v>2.666666666666667E-5</v>
      </c>
      <c r="T36" s="35">
        <f>$K$28/'Fixed data'!$C$7</f>
        <v>2.666666666666667E-5</v>
      </c>
      <c r="U36" s="35">
        <f>$K$28/'Fixed data'!$C$7</f>
        <v>2.666666666666667E-5</v>
      </c>
      <c r="V36" s="35">
        <f>$K$28/'Fixed data'!$C$7</f>
        <v>2.666666666666667E-5</v>
      </c>
      <c r="W36" s="35">
        <f>$K$28/'Fixed data'!$C$7</f>
        <v>2.666666666666667E-5</v>
      </c>
      <c r="X36" s="35">
        <f>$K$28/'Fixed data'!$C$7</f>
        <v>2.666666666666667E-5</v>
      </c>
      <c r="Y36" s="35">
        <f>$K$28/'Fixed data'!$C$7</f>
        <v>2.666666666666667E-5</v>
      </c>
      <c r="Z36" s="35">
        <f>$K$28/'Fixed data'!$C$7</f>
        <v>2.666666666666667E-5</v>
      </c>
      <c r="AA36" s="35">
        <f>$K$28/'Fixed data'!$C$7</f>
        <v>2.666666666666667E-5</v>
      </c>
      <c r="AB36" s="35">
        <f>$K$28/'Fixed data'!$C$7</f>
        <v>2.666666666666667E-5</v>
      </c>
      <c r="AC36" s="35">
        <f>$K$28/'Fixed data'!$C$7</f>
        <v>2.666666666666667E-5</v>
      </c>
      <c r="AD36" s="35">
        <f>$K$28/'Fixed data'!$C$7</f>
        <v>2.666666666666667E-5</v>
      </c>
      <c r="AE36" s="35">
        <f>$K$28/'Fixed data'!$C$7</f>
        <v>2.666666666666667E-5</v>
      </c>
      <c r="AF36" s="35">
        <f>$K$28/'Fixed data'!$C$7</f>
        <v>2.666666666666667E-5</v>
      </c>
      <c r="AG36" s="35">
        <f>$K$28/'Fixed data'!$C$7</f>
        <v>2.666666666666667E-5</v>
      </c>
      <c r="AH36" s="35">
        <f>$K$28/'Fixed data'!$C$7</f>
        <v>2.666666666666667E-5</v>
      </c>
      <c r="AI36" s="35">
        <f>$K$28/'Fixed data'!$C$7</f>
        <v>2.666666666666667E-5</v>
      </c>
      <c r="AJ36" s="35">
        <f>$K$28/'Fixed data'!$C$7</f>
        <v>2.666666666666667E-5</v>
      </c>
      <c r="AK36" s="35">
        <f>$K$28/'Fixed data'!$C$7</f>
        <v>2.666666666666667E-5</v>
      </c>
      <c r="AL36" s="35">
        <f>$K$28/'Fixed data'!$C$7</f>
        <v>2.666666666666667E-5</v>
      </c>
      <c r="AM36" s="35">
        <f>$K$28/'Fixed data'!$C$7</f>
        <v>2.666666666666667E-5</v>
      </c>
      <c r="AN36" s="35">
        <f>$K$28/'Fixed data'!$C$7</f>
        <v>2.666666666666667E-5</v>
      </c>
      <c r="AO36" s="35">
        <f>$K$28/'Fixed data'!$C$7</f>
        <v>2.666666666666667E-5</v>
      </c>
      <c r="AP36" s="35">
        <f>$K$28/'Fixed data'!$C$7</f>
        <v>2.666666666666667E-5</v>
      </c>
      <c r="AQ36" s="35">
        <f>$K$28/'Fixed data'!$C$7</f>
        <v>2.666666666666667E-5</v>
      </c>
      <c r="AR36" s="35">
        <f>$K$28/'Fixed data'!$C$7</f>
        <v>2.666666666666667E-5</v>
      </c>
      <c r="AS36" s="35">
        <f>$K$28/'Fixed data'!$C$7</f>
        <v>2.666666666666667E-5</v>
      </c>
      <c r="AT36" s="35">
        <f>$K$28/'Fixed data'!$C$7</f>
        <v>2.666666666666667E-5</v>
      </c>
      <c r="AU36" s="35">
        <f>$K$28/'Fixed data'!$C$7</f>
        <v>2.666666666666667E-5</v>
      </c>
      <c r="AV36" s="35">
        <f>$K$28/'Fixed data'!$C$7</f>
        <v>2.666666666666667E-5</v>
      </c>
      <c r="AW36" s="35">
        <f>$K$28/'Fixed data'!$C$7</f>
        <v>2.666666666666667E-5</v>
      </c>
      <c r="AX36" s="35">
        <f>$K$28/'Fixed data'!$C$7</f>
        <v>2.666666666666667E-5</v>
      </c>
      <c r="AY36" s="35">
        <f>$K$28/'Fixed data'!$C$7</f>
        <v>2.666666666666667E-5</v>
      </c>
      <c r="AZ36" s="35">
        <f>$K$28/'Fixed data'!$C$7</f>
        <v>2.666666666666667E-5</v>
      </c>
      <c r="BA36" s="35">
        <f>$K$28/'Fixed data'!$C$7</f>
        <v>2.666666666666667E-5</v>
      </c>
      <c r="BB36" s="35">
        <f>$K$28/'Fixed data'!$C$7</f>
        <v>2.666666666666667E-5</v>
      </c>
      <c r="BC36" s="35">
        <f>$K$28/'Fixed data'!$C$7</f>
        <v>2.666666666666667E-5</v>
      </c>
      <c r="BD36" s="35">
        <f>$K$28/'Fixed data'!$C$7</f>
        <v>2.666666666666667E-5</v>
      </c>
    </row>
    <row r="37" spans="1:57" ht="16.5" hidden="1" customHeight="1" outlineLevel="1" x14ac:dyDescent="0.35">
      <c r="A37" s="117"/>
      <c r="B37" s="9" t="s">
        <v>33</v>
      </c>
      <c r="C37" s="11" t="s">
        <v>60</v>
      </c>
      <c r="D37" s="9" t="s">
        <v>40</v>
      </c>
      <c r="F37" s="35"/>
      <c r="G37" s="35"/>
      <c r="H37" s="35"/>
      <c r="I37" s="35"/>
      <c r="J37" s="35"/>
      <c r="K37" s="35"/>
      <c r="L37" s="35"/>
      <c r="M37" s="35">
        <f>$L$28/'Fixed data'!$C$7</f>
        <v>2.666666666666667E-5</v>
      </c>
      <c r="N37" s="35">
        <f>$L$28/'Fixed data'!$C$7</f>
        <v>2.666666666666667E-5</v>
      </c>
      <c r="O37" s="35">
        <f>$L$28/'Fixed data'!$C$7</f>
        <v>2.666666666666667E-5</v>
      </c>
      <c r="P37" s="35">
        <f>$L$28/'Fixed data'!$C$7</f>
        <v>2.666666666666667E-5</v>
      </c>
      <c r="Q37" s="35">
        <f>$L$28/'Fixed data'!$C$7</f>
        <v>2.666666666666667E-5</v>
      </c>
      <c r="R37" s="35">
        <f>$L$28/'Fixed data'!$C$7</f>
        <v>2.666666666666667E-5</v>
      </c>
      <c r="S37" s="35">
        <f>$L$28/'Fixed data'!$C$7</f>
        <v>2.666666666666667E-5</v>
      </c>
      <c r="T37" s="35">
        <f>$L$28/'Fixed data'!$C$7</f>
        <v>2.666666666666667E-5</v>
      </c>
      <c r="U37" s="35">
        <f>$L$28/'Fixed data'!$C$7</f>
        <v>2.666666666666667E-5</v>
      </c>
      <c r="V37" s="35">
        <f>$L$28/'Fixed data'!$C$7</f>
        <v>2.666666666666667E-5</v>
      </c>
      <c r="W37" s="35">
        <f>$L$28/'Fixed data'!$C$7</f>
        <v>2.666666666666667E-5</v>
      </c>
      <c r="X37" s="35">
        <f>$L$28/'Fixed data'!$C$7</f>
        <v>2.666666666666667E-5</v>
      </c>
      <c r="Y37" s="35">
        <f>$L$28/'Fixed data'!$C$7</f>
        <v>2.666666666666667E-5</v>
      </c>
      <c r="Z37" s="35">
        <f>$L$28/'Fixed data'!$C$7</f>
        <v>2.666666666666667E-5</v>
      </c>
      <c r="AA37" s="35">
        <f>$L$28/'Fixed data'!$C$7</f>
        <v>2.666666666666667E-5</v>
      </c>
      <c r="AB37" s="35">
        <f>$L$28/'Fixed data'!$C$7</f>
        <v>2.666666666666667E-5</v>
      </c>
      <c r="AC37" s="35">
        <f>$L$28/'Fixed data'!$C$7</f>
        <v>2.666666666666667E-5</v>
      </c>
      <c r="AD37" s="35">
        <f>$L$28/'Fixed data'!$C$7</f>
        <v>2.666666666666667E-5</v>
      </c>
      <c r="AE37" s="35">
        <f>$L$28/'Fixed data'!$C$7</f>
        <v>2.666666666666667E-5</v>
      </c>
      <c r="AF37" s="35">
        <f>$L$28/'Fixed data'!$C$7</f>
        <v>2.666666666666667E-5</v>
      </c>
      <c r="AG37" s="35">
        <f>$L$28/'Fixed data'!$C$7</f>
        <v>2.666666666666667E-5</v>
      </c>
      <c r="AH37" s="35">
        <f>$L$28/'Fixed data'!$C$7</f>
        <v>2.666666666666667E-5</v>
      </c>
      <c r="AI37" s="35">
        <f>$L$28/'Fixed data'!$C$7</f>
        <v>2.666666666666667E-5</v>
      </c>
      <c r="AJ37" s="35">
        <f>$L$28/'Fixed data'!$C$7</f>
        <v>2.666666666666667E-5</v>
      </c>
      <c r="AK37" s="35">
        <f>$L$28/'Fixed data'!$C$7</f>
        <v>2.666666666666667E-5</v>
      </c>
      <c r="AL37" s="35">
        <f>$L$28/'Fixed data'!$C$7</f>
        <v>2.666666666666667E-5</v>
      </c>
      <c r="AM37" s="35">
        <f>$L$28/'Fixed data'!$C$7</f>
        <v>2.666666666666667E-5</v>
      </c>
      <c r="AN37" s="35">
        <f>$L$28/'Fixed data'!$C$7</f>
        <v>2.666666666666667E-5</v>
      </c>
      <c r="AO37" s="35">
        <f>$L$28/'Fixed data'!$C$7</f>
        <v>2.666666666666667E-5</v>
      </c>
      <c r="AP37" s="35">
        <f>$L$28/'Fixed data'!$C$7</f>
        <v>2.666666666666667E-5</v>
      </c>
      <c r="AQ37" s="35">
        <f>$L$28/'Fixed data'!$C$7</f>
        <v>2.666666666666667E-5</v>
      </c>
      <c r="AR37" s="35">
        <f>$L$28/'Fixed data'!$C$7</f>
        <v>2.666666666666667E-5</v>
      </c>
      <c r="AS37" s="35">
        <f>$L$28/'Fixed data'!$C$7</f>
        <v>2.666666666666667E-5</v>
      </c>
      <c r="AT37" s="35">
        <f>$L$28/'Fixed data'!$C$7</f>
        <v>2.666666666666667E-5</v>
      </c>
      <c r="AU37" s="35">
        <f>$L$28/'Fixed data'!$C$7</f>
        <v>2.666666666666667E-5</v>
      </c>
      <c r="AV37" s="35">
        <f>$L$28/'Fixed data'!$C$7</f>
        <v>2.666666666666667E-5</v>
      </c>
      <c r="AW37" s="35">
        <f>$L$28/'Fixed data'!$C$7</f>
        <v>2.666666666666667E-5</v>
      </c>
      <c r="AX37" s="35">
        <f>$L$28/'Fixed data'!$C$7</f>
        <v>2.666666666666667E-5</v>
      </c>
      <c r="AY37" s="35">
        <f>$L$28/'Fixed data'!$C$7</f>
        <v>2.666666666666667E-5</v>
      </c>
      <c r="AZ37" s="35">
        <f>$L$28/'Fixed data'!$C$7</f>
        <v>2.666666666666667E-5</v>
      </c>
      <c r="BA37" s="35">
        <f>$L$28/'Fixed data'!$C$7</f>
        <v>2.666666666666667E-5</v>
      </c>
      <c r="BB37" s="35">
        <f>$L$28/'Fixed data'!$C$7</f>
        <v>2.666666666666667E-5</v>
      </c>
      <c r="BC37" s="35">
        <f>$L$28/'Fixed data'!$C$7</f>
        <v>2.666666666666667E-5</v>
      </c>
      <c r="BD37" s="35">
        <f>$L$28/'Fixed data'!$C$7</f>
        <v>2.666666666666667E-5</v>
      </c>
    </row>
    <row r="38" spans="1:57" ht="16.5" hidden="1" customHeight="1" outlineLevel="1" x14ac:dyDescent="0.35">
      <c r="A38" s="117"/>
      <c r="B38" s="9" t="s">
        <v>110</v>
      </c>
      <c r="C38" s="11" t="s">
        <v>132</v>
      </c>
      <c r="D38" s="9" t="s">
        <v>40</v>
      </c>
      <c r="F38" s="35"/>
      <c r="G38" s="35"/>
      <c r="H38" s="35"/>
      <c r="I38" s="35"/>
      <c r="J38" s="35"/>
      <c r="K38" s="35"/>
      <c r="L38" s="35"/>
      <c r="M38" s="35"/>
      <c r="N38" s="35">
        <f>$M$28/'Fixed data'!$C$7</f>
        <v>2.666666666666667E-5</v>
      </c>
      <c r="O38" s="35">
        <f>$M$28/'Fixed data'!$C$7</f>
        <v>2.666666666666667E-5</v>
      </c>
      <c r="P38" s="35">
        <f>$M$28/'Fixed data'!$C$7</f>
        <v>2.666666666666667E-5</v>
      </c>
      <c r="Q38" s="35">
        <f>$M$28/'Fixed data'!$C$7</f>
        <v>2.666666666666667E-5</v>
      </c>
      <c r="R38" s="35">
        <f>$M$28/'Fixed data'!$C$7</f>
        <v>2.666666666666667E-5</v>
      </c>
      <c r="S38" s="35">
        <f>$M$28/'Fixed data'!$C$7</f>
        <v>2.666666666666667E-5</v>
      </c>
      <c r="T38" s="35">
        <f>$M$28/'Fixed data'!$C$7</f>
        <v>2.666666666666667E-5</v>
      </c>
      <c r="U38" s="35">
        <f>$M$28/'Fixed data'!$C$7</f>
        <v>2.666666666666667E-5</v>
      </c>
      <c r="V38" s="35">
        <f>$M$28/'Fixed data'!$C$7</f>
        <v>2.666666666666667E-5</v>
      </c>
      <c r="W38" s="35">
        <f>$M$28/'Fixed data'!$C$7</f>
        <v>2.666666666666667E-5</v>
      </c>
      <c r="X38" s="35">
        <f>$M$28/'Fixed data'!$C$7</f>
        <v>2.666666666666667E-5</v>
      </c>
      <c r="Y38" s="35">
        <f>$M$28/'Fixed data'!$C$7</f>
        <v>2.666666666666667E-5</v>
      </c>
      <c r="Z38" s="35">
        <f>$M$28/'Fixed data'!$C$7</f>
        <v>2.666666666666667E-5</v>
      </c>
      <c r="AA38" s="35">
        <f>$M$28/'Fixed data'!$C$7</f>
        <v>2.666666666666667E-5</v>
      </c>
      <c r="AB38" s="35">
        <f>$M$28/'Fixed data'!$C$7</f>
        <v>2.666666666666667E-5</v>
      </c>
      <c r="AC38" s="35">
        <f>$M$28/'Fixed data'!$C$7</f>
        <v>2.666666666666667E-5</v>
      </c>
      <c r="AD38" s="35">
        <f>$M$28/'Fixed data'!$C$7</f>
        <v>2.666666666666667E-5</v>
      </c>
      <c r="AE38" s="35">
        <f>$M$28/'Fixed data'!$C$7</f>
        <v>2.666666666666667E-5</v>
      </c>
      <c r="AF38" s="35">
        <f>$M$28/'Fixed data'!$C$7</f>
        <v>2.666666666666667E-5</v>
      </c>
      <c r="AG38" s="35">
        <f>$M$28/'Fixed data'!$C$7</f>
        <v>2.666666666666667E-5</v>
      </c>
      <c r="AH38" s="35">
        <f>$M$28/'Fixed data'!$C$7</f>
        <v>2.666666666666667E-5</v>
      </c>
      <c r="AI38" s="35">
        <f>$M$28/'Fixed data'!$C$7</f>
        <v>2.666666666666667E-5</v>
      </c>
      <c r="AJ38" s="35">
        <f>$M$28/'Fixed data'!$C$7</f>
        <v>2.666666666666667E-5</v>
      </c>
      <c r="AK38" s="35">
        <f>$M$28/'Fixed data'!$C$7</f>
        <v>2.666666666666667E-5</v>
      </c>
      <c r="AL38" s="35">
        <f>$M$28/'Fixed data'!$C$7</f>
        <v>2.666666666666667E-5</v>
      </c>
      <c r="AM38" s="35">
        <f>$M$28/'Fixed data'!$C$7</f>
        <v>2.666666666666667E-5</v>
      </c>
      <c r="AN38" s="35">
        <f>$M$28/'Fixed data'!$C$7</f>
        <v>2.666666666666667E-5</v>
      </c>
      <c r="AO38" s="35">
        <f>$M$28/'Fixed data'!$C$7</f>
        <v>2.666666666666667E-5</v>
      </c>
      <c r="AP38" s="35">
        <f>$M$28/'Fixed data'!$C$7</f>
        <v>2.666666666666667E-5</v>
      </c>
      <c r="AQ38" s="35">
        <f>$M$28/'Fixed data'!$C$7</f>
        <v>2.666666666666667E-5</v>
      </c>
      <c r="AR38" s="35">
        <f>$M$28/'Fixed data'!$C$7</f>
        <v>2.666666666666667E-5</v>
      </c>
      <c r="AS38" s="35">
        <f>$M$28/'Fixed data'!$C$7</f>
        <v>2.666666666666667E-5</v>
      </c>
      <c r="AT38" s="35">
        <f>$M$28/'Fixed data'!$C$7</f>
        <v>2.666666666666667E-5</v>
      </c>
      <c r="AU38" s="35">
        <f>$M$28/'Fixed data'!$C$7</f>
        <v>2.666666666666667E-5</v>
      </c>
      <c r="AV38" s="35">
        <f>$M$28/'Fixed data'!$C$7</f>
        <v>2.666666666666667E-5</v>
      </c>
      <c r="AW38" s="35">
        <f>$M$28/'Fixed data'!$C$7</f>
        <v>2.666666666666667E-5</v>
      </c>
      <c r="AX38" s="35">
        <f>$M$28/'Fixed data'!$C$7</f>
        <v>2.666666666666667E-5</v>
      </c>
      <c r="AY38" s="35">
        <f>$M$28/'Fixed data'!$C$7</f>
        <v>2.666666666666667E-5</v>
      </c>
      <c r="AZ38" s="35">
        <f>$M$28/'Fixed data'!$C$7</f>
        <v>2.666666666666667E-5</v>
      </c>
      <c r="BA38" s="35">
        <f>$M$28/'Fixed data'!$C$7</f>
        <v>2.666666666666667E-5</v>
      </c>
      <c r="BB38" s="35">
        <f>$M$28/'Fixed data'!$C$7</f>
        <v>2.666666666666667E-5</v>
      </c>
      <c r="BC38" s="35">
        <f>$M$28/'Fixed data'!$C$7</f>
        <v>2.666666666666667E-5</v>
      </c>
      <c r="BD38" s="35">
        <f>$M$28/'Fixed data'!$C$7</f>
        <v>2.666666666666667E-5</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2.666666666666667E-5</v>
      </c>
      <c r="P39" s="35">
        <f>$N$28/'Fixed data'!$C$7</f>
        <v>2.666666666666667E-5</v>
      </c>
      <c r="Q39" s="35">
        <f>$N$28/'Fixed data'!$C$7</f>
        <v>2.666666666666667E-5</v>
      </c>
      <c r="R39" s="35">
        <f>$N$28/'Fixed data'!$C$7</f>
        <v>2.666666666666667E-5</v>
      </c>
      <c r="S39" s="35">
        <f>$N$28/'Fixed data'!$C$7</f>
        <v>2.666666666666667E-5</v>
      </c>
      <c r="T39" s="35">
        <f>$N$28/'Fixed data'!$C$7</f>
        <v>2.666666666666667E-5</v>
      </c>
      <c r="U39" s="35">
        <f>$N$28/'Fixed data'!$C$7</f>
        <v>2.666666666666667E-5</v>
      </c>
      <c r="V39" s="35">
        <f>$N$28/'Fixed data'!$C$7</f>
        <v>2.666666666666667E-5</v>
      </c>
      <c r="W39" s="35">
        <f>$N$28/'Fixed data'!$C$7</f>
        <v>2.666666666666667E-5</v>
      </c>
      <c r="X39" s="35">
        <f>$N$28/'Fixed data'!$C$7</f>
        <v>2.666666666666667E-5</v>
      </c>
      <c r="Y39" s="35">
        <f>$N$28/'Fixed data'!$C$7</f>
        <v>2.666666666666667E-5</v>
      </c>
      <c r="Z39" s="35">
        <f>$N$28/'Fixed data'!$C$7</f>
        <v>2.666666666666667E-5</v>
      </c>
      <c r="AA39" s="35">
        <f>$N$28/'Fixed data'!$C$7</f>
        <v>2.666666666666667E-5</v>
      </c>
      <c r="AB39" s="35">
        <f>$N$28/'Fixed data'!$C$7</f>
        <v>2.666666666666667E-5</v>
      </c>
      <c r="AC39" s="35">
        <f>$N$28/'Fixed data'!$C$7</f>
        <v>2.666666666666667E-5</v>
      </c>
      <c r="AD39" s="35">
        <f>$N$28/'Fixed data'!$C$7</f>
        <v>2.666666666666667E-5</v>
      </c>
      <c r="AE39" s="35">
        <f>$N$28/'Fixed data'!$C$7</f>
        <v>2.666666666666667E-5</v>
      </c>
      <c r="AF39" s="35">
        <f>$N$28/'Fixed data'!$C$7</f>
        <v>2.666666666666667E-5</v>
      </c>
      <c r="AG39" s="35">
        <f>$N$28/'Fixed data'!$C$7</f>
        <v>2.666666666666667E-5</v>
      </c>
      <c r="AH39" s="35">
        <f>$N$28/'Fixed data'!$C$7</f>
        <v>2.666666666666667E-5</v>
      </c>
      <c r="AI39" s="35">
        <f>$N$28/'Fixed data'!$C$7</f>
        <v>2.666666666666667E-5</v>
      </c>
      <c r="AJ39" s="35">
        <f>$N$28/'Fixed data'!$C$7</f>
        <v>2.666666666666667E-5</v>
      </c>
      <c r="AK39" s="35">
        <f>$N$28/'Fixed data'!$C$7</f>
        <v>2.666666666666667E-5</v>
      </c>
      <c r="AL39" s="35">
        <f>$N$28/'Fixed data'!$C$7</f>
        <v>2.666666666666667E-5</v>
      </c>
      <c r="AM39" s="35">
        <f>$N$28/'Fixed data'!$C$7</f>
        <v>2.666666666666667E-5</v>
      </c>
      <c r="AN39" s="35">
        <f>$N$28/'Fixed data'!$C$7</f>
        <v>2.666666666666667E-5</v>
      </c>
      <c r="AO39" s="35">
        <f>$N$28/'Fixed data'!$C$7</f>
        <v>2.666666666666667E-5</v>
      </c>
      <c r="AP39" s="35">
        <f>$N$28/'Fixed data'!$C$7</f>
        <v>2.666666666666667E-5</v>
      </c>
      <c r="AQ39" s="35">
        <f>$N$28/'Fixed data'!$C$7</f>
        <v>2.666666666666667E-5</v>
      </c>
      <c r="AR39" s="35">
        <f>$N$28/'Fixed data'!$C$7</f>
        <v>2.666666666666667E-5</v>
      </c>
      <c r="AS39" s="35">
        <f>$N$28/'Fixed data'!$C$7</f>
        <v>2.666666666666667E-5</v>
      </c>
      <c r="AT39" s="35">
        <f>$N$28/'Fixed data'!$C$7</f>
        <v>2.666666666666667E-5</v>
      </c>
      <c r="AU39" s="35">
        <f>$N$28/'Fixed data'!$C$7</f>
        <v>2.666666666666667E-5</v>
      </c>
      <c r="AV39" s="35">
        <f>$N$28/'Fixed data'!$C$7</f>
        <v>2.666666666666667E-5</v>
      </c>
      <c r="AW39" s="35">
        <f>$N$28/'Fixed data'!$C$7</f>
        <v>2.666666666666667E-5</v>
      </c>
      <c r="AX39" s="35">
        <f>$N$28/'Fixed data'!$C$7</f>
        <v>2.666666666666667E-5</v>
      </c>
      <c r="AY39" s="35">
        <f>$N$28/'Fixed data'!$C$7</f>
        <v>2.666666666666667E-5</v>
      </c>
      <c r="AZ39" s="35">
        <f>$N$28/'Fixed data'!$C$7</f>
        <v>2.666666666666667E-5</v>
      </c>
      <c r="BA39" s="35">
        <f>$N$28/'Fixed data'!$C$7</f>
        <v>2.666666666666667E-5</v>
      </c>
      <c r="BB39" s="35">
        <f>$N$28/'Fixed data'!$C$7</f>
        <v>2.666666666666667E-5</v>
      </c>
      <c r="BC39" s="35">
        <f>$N$28/'Fixed data'!$C$7</f>
        <v>2.666666666666667E-5</v>
      </c>
      <c r="BD39" s="35">
        <f>$N$28/'Fixed data'!$C$7</f>
        <v>2.666666666666667E-5</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2.666666666666667E-5</v>
      </c>
      <c r="Q40" s="35">
        <f>$O$28/'Fixed data'!$C$7</f>
        <v>2.666666666666667E-5</v>
      </c>
      <c r="R40" s="35">
        <f>$O$28/'Fixed data'!$C$7</f>
        <v>2.666666666666667E-5</v>
      </c>
      <c r="S40" s="35">
        <f>$O$28/'Fixed data'!$C$7</f>
        <v>2.666666666666667E-5</v>
      </c>
      <c r="T40" s="35">
        <f>$O$28/'Fixed data'!$C$7</f>
        <v>2.666666666666667E-5</v>
      </c>
      <c r="U40" s="35">
        <f>$O$28/'Fixed data'!$C$7</f>
        <v>2.666666666666667E-5</v>
      </c>
      <c r="V40" s="35">
        <f>$O$28/'Fixed data'!$C$7</f>
        <v>2.666666666666667E-5</v>
      </c>
      <c r="W40" s="35">
        <f>$O$28/'Fixed data'!$C$7</f>
        <v>2.666666666666667E-5</v>
      </c>
      <c r="X40" s="35">
        <f>$O$28/'Fixed data'!$C$7</f>
        <v>2.666666666666667E-5</v>
      </c>
      <c r="Y40" s="35">
        <f>$O$28/'Fixed data'!$C$7</f>
        <v>2.666666666666667E-5</v>
      </c>
      <c r="Z40" s="35">
        <f>$O$28/'Fixed data'!$C$7</f>
        <v>2.666666666666667E-5</v>
      </c>
      <c r="AA40" s="35">
        <f>$O$28/'Fixed data'!$C$7</f>
        <v>2.666666666666667E-5</v>
      </c>
      <c r="AB40" s="35">
        <f>$O$28/'Fixed data'!$C$7</f>
        <v>2.666666666666667E-5</v>
      </c>
      <c r="AC40" s="35">
        <f>$O$28/'Fixed data'!$C$7</f>
        <v>2.666666666666667E-5</v>
      </c>
      <c r="AD40" s="35">
        <f>$O$28/'Fixed data'!$C$7</f>
        <v>2.666666666666667E-5</v>
      </c>
      <c r="AE40" s="35">
        <f>$O$28/'Fixed data'!$C$7</f>
        <v>2.666666666666667E-5</v>
      </c>
      <c r="AF40" s="35">
        <f>$O$28/'Fixed data'!$C$7</f>
        <v>2.666666666666667E-5</v>
      </c>
      <c r="AG40" s="35">
        <f>$O$28/'Fixed data'!$C$7</f>
        <v>2.666666666666667E-5</v>
      </c>
      <c r="AH40" s="35">
        <f>$O$28/'Fixed data'!$C$7</f>
        <v>2.666666666666667E-5</v>
      </c>
      <c r="AI40" s="35">
        <f>$O$28/'Fixed data'!$C$7</f>
        <v>2.666666666666667E-5</v>
      </c>
      <c r="AJ40" s="35">
        <f>$O$28/'Fixed data'!$C$7</f>
        <v>2.666666666666667E-5</v>
      </c>
      <c r="AK40" s="35">
        <f>$O$28/'Fixed data'!$C$7</f>
        <v>2.666666666666667E-5</v>
      </c>
      <c r="AL40" s="35">
        <f>$O$28/'Fixed data'!$C$7</f>
        <v>2.666666666666667E-5</v>
      </c>
      <c r="AM40" s="35">
        <f>$O$28/'Fixed data'!$C$7</f>
        <v>2.666666666666667E-5</v>
      </c>
      <c r="AN40" s="35">
        <f>$O$28/'Fixed data'!$C$7</f>
        <v>2.666666666666667E-5</v>
      </c>
      <c r="AO40" s="35">
        <f>$O$28/'Fixed data'!$C$7</f>
        <v>2.666666666666667E-5</v>
      </c>
      <c r="AP40" s="35">
        <f>$O$28/'Fixed data'!$C$7</f>
        <v>2.666666666666667E-5</v>
      </c>
      <c r="AQ40" s="35">
        <f>$O$28/'Fixed data'!$C$7</f>
        <v>2.666666666666667E-5</v>
      </c>
      <c r="AR40" s="35">
        <f>$O$28/'Fixed data'!$C$7</f>
        <v>2.666666666666667E-5</v>
      </c>
      <c r="AS40" s="35">
        <f>$O$28/'Fixed data'!$C$7</f>
        <v>2.666666666666667E-5</v>
      </c>
      <c r="AT40" s="35">
        <f>$O$28/'Fixed data'!$C$7</f>
        <v>2.666666666666667E-5</v>
      </c>
      <c r="AU40" s="35">
        <f>$O$28/'Fixed data'!$C$7</f>
        <v>2.666666666666667E-5</v>
      </c>
      <c r="AV40" s="35">
        <f>$O$28/'Fixed data'!$C$7</f>
        <v>2.666666666666667E-5</v>
      </c>
      <c r="AW40" s="35">
        <f>$O$28/'Fixed data'!$C$7</f>
        <v>2.666666666666667E-5</v>
      </c>
      <c r="AX40" s="35">
        <f>$O$28/'Fixed data'!$C$7</f>
        <v>2.666666666666667E-5</v>
      </c>
      <c r="AY40" s="35">
        <f>$O$28/'Fixed data'!$C$7</f>
        <v>2.666666666666667E-5</v>
      </c>
      <c r="AZ40" s="35">
        <f>$O$28/'Fixed data'!$C$7</f>
        <v>2.666666666666667E-5</v>
      </c>
      <c r="BA40" s="35">
        <f>$O$28/'Fixed data'!$C$7</f>
        <v>2.666666666666667E-5</v>
      </c>
      <c r="BB40" s="35">
        <f>$O$28/'Fixed data'!$C$7</f>
        <v>2.666666666666667E-5</v>
      </c>
      <c r="BC40" s="35">
        <f>$O$28/'Fixed data'!$C$7</f>
        <v>2.666666666666667E-5</v>
      </c>
      <c r="BD40" s="35">
        <f>$O$28/'Fixed data'!$C$7</f>
        <v>2.666666666666667E-5</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2.666666666666667E-5</v>
      </c>
      <c r="R41" s="35">
        <f>$P$28/'Fixed data'!$C$7</f>
        <v>2.666666666666667E-5</v>
      </c>
      <c r="S41" s="35">
        <f>$P$28/'Fixed data'!$C$7</f>
        <v>2.666666666666667E-5</v>
      </c>
      <c r="T41" s="35">
        <f>$P$28/'Fixed data'!$C$7</f>
        <v>2.666666666666667E-5</v>
      </c>
      <c r="U41" s="35">
        <f>$P$28/'Fixed data'!$C$7</f>
        <v>2.666666666666667E-5</v>
      </c>
      <c r="V41" s="35">
        <f>$P$28/'Fixed data'!$C$7</f>
        <v>2.666666666666667E-5</v>
      </c>
      <c r="W41" s="35">
        <f>$P$28/'Fixed data'!$C$7</f>
        <v>2.666666666666667E-5</v>
      </c>
      <c r="X41" s="35">
        <f>$P$28/'Fixed data'!$C$7</f>
        <v>2.666666666666667E-5</v>
      </c>
      <c r="Y41" s="35">
        <f>$P$28/'Fixed data'!$C$7</f>
        <v>2.666666666666667E-5</v>
      </c>
      <c r="Z41" s="35">
        <f>$P$28/'Fixed data'!$C$7</f>
        <v>2.666666666666667E-5</v>
      </c>
      <c r="AA41" s="35">
        <f>$P$28/'Fixed data'!$C$7</f>
        <v>2.666666666666667E-5</v>
      </c>
      <c r="AB41" s="35">
        <f>$P$28/'Fixed data'!$C$7</f>
        <v>2.666666666666667E-5</v>
      </c>
      <c r="AC41" s="35">
        <f>$P$28/'Fixed data'!$C$7</f>
        <v>2.666666666666667E-5</v>
      </c>
      <c r="AD41" s="35">
        <f>$P$28/'Fixed data'!$C$7</f>
        <v>2.666666666666667E-5</v>
      </c>
      <c r="AE41" s="35">
        <f>$P$28/'Fixed data'!$C$7</f>
        <v>2.666666666666667E-5</v>
      </c>
      <c r="AF41" s="35">
        <f>$P$28/'Fixed data'!$C$7</f>
        <v>2.666666666666667E-5</v>
      </c>
      <c r="AG41" s="35">
        <f>$P$28/'Fixed data'!$C$7</f>
        <v>2.666666666666667E-5</v>
      </c>
      <c r="AH41" s="35">
        <f>$P$28/'Fixed data'!$C$7</f>
        <v>2.666666666666667E-5</v>
      </c>
      <c r="AI41" s="35">
        <f>$P$28/'Fixed data'!$C$7</f>
        <v>2.666666666666667E-5</v>
      </c>
      <c r="AJ41" s="35">
        <f>$P$28/'Fixed data'!$C$7</f>
        <v>2.666666666666667E-5</v>
      </c>
      <c r="AK41" s="35">
        <f>$P$28/'Fixed data'!$C$7</f>
        <v>2.666666666666667E-5</v>
      </c>
      <c r="AL41" s="35">
        <f>$P$28/'Fixed data'!$C$7</f>
        <v>2.666666666666667E-5</v>
      </c>
      <c r="AM41" s="35">
        <f>$P$28/'Fixed data'!$C$7</f>
        <v>2.666666666666667E-5</v>
      </c>
      <c r="AN41" s="35">
        <f>$P$28/'Fixed data'!$C$7</f>
        <v>2.666666666666667E-5</v>
      </c>
      <c r="AO41" s="35">
        <f>$P$28/'Fixed data'!$C$7</f>
        <v>2.666666666666667E-5</v>
      </c>
      <c r="AP41" s="35">
        <f>$P$28/'Fixed data'!$C$7</f>
        <v>2.666666666666667E-5</v>
      </c>
      <c r="AQ41" s="35">
        <f>$P$28/'Fixed data'!$C$7</f>
        <v>2.666666666666667E-5</v>
      </c>
      <c r="AR41" s="35">
        <f>$P$28/'Fixed data'!$C$7</f>
        <v>2.666666666666667E-5</v>
      </c>
      <c r="AS41" s="35">
        <f>$P$28/'Fixed data'!$C$7</f>
        <v>2.666666666666667E-5</v>
      </c>
      <c r="AT41" s="35">
        <f>$P$28/'Fixed data'!$C$7</f>
        <v>2.666666666666667E-5</v>
      </c>
      <c r="AU41" s="35">
        <f>$P$28/'Fixed data'!$C$7</f>
        <v>2.666666666666667E-5</v>
      </c>
      <c r="AV41" s="35">
        <f>$P$28/'Fixed data'!$C$7</f>
        <v>2.666666666666667E-5</v>
      </c>
      <c r="AW41" s="35">
        <f>$P$28/'Fixed data'!$C$7</f>
        <v>2.666666666666667E-5</v>
      </c>
      <c r="AX41" s="35">
        <f>$P$28/'Fixed data'!$C$7</f>
        <v>2.666666666666667E-5</v>
      </c>
      <c r="AY41" s="35">
        <f>$P$28/'Fixed data'!$C$7</f>
        <v>2.666666666666667E-5</v>
      </c>
      <c r="AZ41" s="35">
        <f>$P$28/'Fixed data'!$C$7</f>
        <v>2.666666666666667E-5</v>
      </c>
      <c r="BA41" s="35">
        <f>$P$28/'Fixed data'!$C$7</f>
        <v>2.666666666666667E-5</v>
      </c>
      <c r="BB41" s="35">
        <f>$P$28/'Fixed data'!$C$7</f>
        <v>2.666666666666667E-5</v>
      </c>
      <c r="BC41" s="35">
        <f>$P$28/'Fixed data'!$C$7</f>
        <v>2.666666666666667E-5</v>
      </c>
      <c r="BD41" s="35">
        <f>$P$28/'Fixed data'!$C$7</f>
        <v>2.666666666666667E-5</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2.666666666666667E-5</v>
      </c>
      <c r="S42" s="35">
        <f>$Q$28/'Fixed data'!$C$7</f>
        <v>2.666666666666667E-5</v>
      </c>
      <c r="T42" s="35">
        <f>$Q$28/'Fixed data'!$C$7</f>
        <v>2.666666666666667E-5</v>
      </c>
      <c r="U42" s="35">
        <f>$Q$28/'Fixed data'!$C$7</f>
        <v>2.666666666666667E-5</v>
      </c>
      <c r="V42" s="35">
        <f>$Q$28/'Fixed data'!$C$7</f>
        <v>2.666666666666667E-5</v>
      </c>
      <c r="W42" s="35">
        <f>$Q$28/'Fixed data'!$C$7</f>
        <v>2.666666666666667E-5</v>
      </c>
      <c r="X42" s="35">
        <f>$Q$28/'Fixed data'!$C$7</f>
        <v>2.666666666666667E-5</v>
      </c>
      <c r="Y42" s="35">
        <f>$Q$28/'Fixed data'!$C$7</f>
        <v>2.666666666666667E-5</v>
      </c>
      <c r="Z42" s="35">
        <f>$Q$28/'Fixed data'!$C$7</f>
        <v>2.666666666666667E-5</v>
      </c>
      <c r="AA42" s="35">
        <f>$Q$28/'Fixed data'!$C$7</f>
        <v>2.666666666666667E-5</v>
      </c>
      <c r="AB42" s="35">
        <f>$Q$28/'Fixed data'!$C$7</f>
        <v>2.666666666666667E-5</v>
      </c>
      <c r="AC42" s="35">
        <f>$Q$28/'Fixed data'!$C$7</f>
        <v>2.666666666666667E-5</v>
      </c>
      <c r="AD42" s="35">
        <f>$Q$28/'Fixed data'!$C$7</f>
        <v>2.666666666666667E-5</v>
      </c>
      <c r="AE42" s="35">
        <f>$Q$28/'Fixed data'!$C$7</f>
        <v>2.666666666666667E-5</v>
      </c>
      <c r="AF42" s="35">
        <f>$Q$28/'Fixed data'!$C$7</f>
        <v>2.666666666666667E-5</v>
      </c>
      <c r="AG42" s="35">
        <f>$Q$28/'Fixed data'!$C$7</f>
        <v>2.666666666666667E-5</v>
      </c>
      <c r="AH42" s="35">
        <f>$Q$28/'Fixed data'!$C$7</f>
        <v>2.666666666666667E-5</v>
      </c>
      <c r="AI42" s="35">
        <f>$Q$28/'Fixed data'!$C$7</f>
        <v>2.666666666666667E-5</v>
      </c>
      <c r="AJ42" s="35">
        <f>$Q$28/'Fixed data'!$C$7</f>
        <v>2.666666666666667E-5</v>
      </c>
      <c r="AK42" s="35">
        <f>$Q$28/'Fixed data'!$C$7</f>
        <v>2.666666666666667E-5</v>
      </c>
      <c r="AL42" s="35">
        <f>$Q$28/'Fixed data'!$C$7</f>
        <v>2.666666666666667E-5</v>
      </c>
      <c r="AM42" s="35">
        <f>$Q$28/'Fixed data'!$C$7</f>
        <v>2.666666666666667E-5</v>
      </c>
      <c r="AN42" s="35">
        <f>$Q$28/'Fixed data'!$C$7</f>
        <v>2.666666666666667E-5</v>
      </c>
      <c r="AO42" s="35">
        <f>$Q$28/'Fixed data'!$C$7</f>
        <v>2.666666666666667E-5</v>
      </c>
      <c r="AP42" s="35">
        <f>$Q$28/'Fixed data'!$C$7</f>
        <v>2.666666666666667E-5</v>
      </c>
      <c r="AQ42" s="35">
        <f>$Q$28/'Fixed data'!$C$7</f>
        <v>2.666666666666667E-5</v>
      </c>
      <c r="AR42" s="35">
        <f>$Q$28/'Fixed data'!$C$7</f>
        <v>2.666666666666667E-5</v>
      </c>
      <c r="AS42" s="35">
        <f>$Q$28/'Fixed data'!$C$7</f>
        <v>2.666666666666667E-5</v>
      </c>
      <c r="AT42" s="35">
        <f>$Q$28/'Fixed data'!$C$7</f>
        <v>2.666666666666667E-5</v>
      </c>
      <c r="AU42" s="35">
        <f>$Q$28/'Fixed data'!$C$7</f>
        <v>2.666666666666667E-5</v>
      </c>
      <c r="AV42" s="35">
        <f>$Q$28/'Fixed data'!$C$7</f>
        <v>2.666666666666667E-5</v>
      </c>
      <c r="AW42" s="35">
        <f>$Q$28/'Fixed data'!$C$7</f>
        <v>2.666666666666667E-5</v>
      </c>
      <c r="AX42" s="35">
        <f>$Q$28/'Fixed data'!$C$7</f>
        <v>2.666666666666667E-5</v>
      </c>
      <c r="AY42" s="35">
        <f>$Q$28/'Fixed data'!$C$7</f>
        <v>2.666666666666667E-5</v>
      </c>
      <c r="AZ42" s="35">
        <f>$Q$28/'Fixed data'!$C$7</f>
        <v>2.666666666666667E-5</v>
      </c>
      <c r="BA42" s="35">
        <f>$Q$28/'Fixed data'!$C$7</f>
        <v>2.666666666666667E-5</v>
      </c>
      <c r="BB42" s="35">
        <f>$Q$28/'Fixed data'!$C$7</f>
        <v>2.666666666666667E-5</v>
      </c>
      <c r="BC42" s="35">
        <f>$Q$28/'Fixed data'!$C$7</f>
        <v>2.666666666666667E-5</v>
      </c>
      <c r="BD42" s="35">
        <f>$Q$28/'Fixed data'!$C$7</f>
        <v>2.666666666666667E-5</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2.666666666666667E-5</v>
      </c>
      <c r="T43" s="35">
        <f>$R$28/'Fixed data'!$C$7</f>
        <v>2.666666666666667E-5</v>
      </c>
      <c r="U43" s="35">
        <f>$R$28/'Fixed data'!$C$7</f>
        <v>2.666666666666667E-5</v>
      </c>
      <c r="V43" s="35">
        <f>$R$28/'Fixed data'!$C$7</f>
        <v>2.666666666666667E-5</v>
      </c>
      <c r="W43" s="35">
        <f>$R$28/'Fixed data'!$C$7</f>
        <v>2.666666666666667E-5</v>
      </c>
      <c r="X43" s="35">
        <f>$R$28/'Fixed data'!$C$7</f>
        <v>2.666666666666667E-5</v>
      </c>
      <c r="Y43" s="35">
        <f>$R$28/'Fixed data'!$C$7</f>
        <v>2.666666666666667E-5</v>
      </c>
      <c r="Z43" s="35">
        <f>$R$28/'Fixed data'!$C$7</f>
        <v>2.666666666666667E-5</v>
      </c>
      <c r="AA43" s="35">
        <f>$R$28/'Fixed data'!$C$7</f>
        <v>2.666666666666667E-5</v>
      </c>
      <c r="AB43" s="35">
        <f>$R$28/'Fixed data'!$C$7</f>
        <v>2.666666666666667E-5</v>
      </c>
      <c r="AC43" s="35">
        <f>$R$28/'Fixed data'!$C$7</f>
        <v>2.666666666666667E-5</v>
      </c>
      <c r="AD43" s="35">
        <f>$R$28/'Fixed data'!$C$7</f>
        <v>2.666666666666667E-5</v>
      </c>
      <c r="AE43" s="35">
        <f>$R$28/'Fixed data'!$C$7</f>
        <v>2.666666666666667E-5</v>
      </c>
      <c r="AF43" s="35">
        <f>$R$28/'Fixed data'!$C$7</f>
        <v>2.666666666666667E-5</v>
      </c>
      <c r="AG43" s="35">
        <f>$R$28/'Fixed data'!$C$7</f>
        <v>2.666666666666667E-5</v>
      </c>
      <c r="AH43" s="35">
        <f>$R$28/'Fixed data'!$C$7</f>
        <v>2.666666666666667E-5</v>
      </c>
      <c r="AI43" s="35">
        <f>$R$28/'Fixed data'!$C$7</f>
        <v>2.666666666666667E-5</v>
      </c>
      <c r="AJ43" s="35">
        <f>$R$28/'Fixed data'!$C$7</f>
        <v>2.666666666666667E-5</v>
      </c>
      <c r="AK43" s="35">
        <f>$R$28/'Fixed data'!$C$7</f>
        <v>2.666666666666667E-5</v>
      </c>
      <c r="AL43" s="35">
        <f>$R$28/'Fixed data'!$C$7</f>
        <v>2.666666666666667E-5</v>
      </c>
      <c r="AM43" s="35">
        <f>$R$28/'Fixed data'!$C$7</f>
        <v>2.666666666666667E-5</v>
      </c>
      <c r="AN43" s="35">
        <f>$R$28/'Fixed data'!$C$7</f>
        <v>2.666666666666667E-5</v>
      </c>
      <c r="AO43" s="35">
        <f>$R$28/'Fixed data'!$C$7</f>
        <v>2.666666666666667E-5</v>
      </c>
      <c r="AP43" s="35">
        <f>$R$28/'Fixed data'!$C$7</f>
        <v>2.666666666666667E-5</v>
      </c>
      <c r="AQ43" s="35">
        <f>$R$28/'Fixed data'!$C$7</f>
        <v>2.666666666666667E-5</v>
      </c>
      <c r="AR43" s="35">
        <f>$R$28/'Fixed data'!$C$7</f>
        <v>2.666666666666667E-5</v>
      </c>
      <c r="AS43" s="35">
        <f>$R$28/'Fixed data'!$C$7</f>
        <v>2.666666666666667E-5</v>
      </c>
      <c r="AT43" s="35">
        <f>$R$28/'Fixed data'!$C$7</f>
        <v>2.666666666666667E-5</v>
      </c>
      <c r="AU43" s="35">
        <f>$R$28/'Fixed data'!$C$7</f>
        <v>2.666666666666667E-5</v>
      </c>
      <c r="AV43" s="35">
        <f>$R$28/'Fixed data'!$C$7</f>
        <v>2.666666666666667E-5</v>
      </c>
      <c r="AW43" s="35">
        <f>$R$28/'Fixed data'!$C$7</f>
        <v>2.666666666666667E-5</v>
      </c>
      <c r="AX43" s="35">
        <f>$R$28/'Fixed data'!$C$7</f>
        <v>2.666666666666667E-5</v>
      </c>
      <c r="AY43" s="35">
        <f>$R$28/'Fixed data'!$C$7</f>
        <v>2.666666666666667E-5</v>
      </c>
      <c r="AZ43" s="35">
        <f>$R$28/'Fixed data'!$C$7</f>
        <v>2.666666666666667E-5</v>
      </c>
      <c r="BA43" s="35">
        <f>$R$28/'Fixed data'!$C$7</f>
        <v>2.666666666666667E-5</v>
      </c>
      <c r="BB43" s="35">
        <f>$R$28/'Fixed data'!$C$7</f>
        <v>2.666666666666667E-5</v>
      </c>
      <c r="BC43" s="35">
        <f>$R$28/'Fixed data'!$C$7</f>
        <v>2.666666666666667E-5</v>
      </c>
      <c r="BD43" s="35">
        <f>$R$28/'Fixed data'!$C$7</f>
        <v>2.666666666666667E-5</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2.666666666666667E-5</v>
      </c>
      <c r="U44" s="35">
        <f>$S$28/'Fixed data'!$C$7</f>
        <v>2.666666666666667E-5</v>
      </c>
      <c r="V44" s="35">
        <f>$S$28/'Fixed data'!$C$7</f>
        <v>2.666666666666667E-5</v>
      </c>
      <c r="W44" s="35">
        <f>$S$28/'Fixed data'!$C$7</f>
        <v>2.666666666666667E-5</v>
      </c>
      <c r="X44" s="35">
        <f>$S$28/'Fixed data'!$C$7</f>
        <v>2.666666666666667E-5</v>
      </c>
      <c r="Y44" s="35">
        <f>$S$28/'Fixed data'!$C$7</f>
        <v>2.666666666666667E-5</v>
      </c>
      <c r="Z44" s="35">
        <f>$S$28/'Fixed data'!$C$7</f>
        <v>2.666666666666667E-5</v>
      </c>
      <c r="AA44" s="35">
        <f>$S$28/'Fixed data'!$C$7</f>
        <v>2.666666666666667E-5</v>
      </c>
      <c r="AB44" s="35">
        <f>$S$28/'Fixed data'!$C$7</f>
        <v>2.666666666666667E-5</v>
      </c>
      <c r="AC44" s="35">
        <f>$S$28/'Fixed data'!$C$7</f>
        <v>2.666666666666667E-5</v>
      </c>
      <c r="AD44" s="35">
        <f>$S$28/'Fixed data'!$C$7</f>
        <v>2.666666666666667E-5</v>
      </c>
      <c r="AE44" s="35">
        <f>$S$28/'Fixed data'!$C$7</f>
        <v>2.666666666666667E-5</v>
      </c>
      <c r="AF44" s="35">
        <f>$S$28/'Fixed data'!$C$7</f>
        <v>2.666666666666667E-5</v>
      </c>
      <c r="AG44" s="35">
        <f>$S$28/'Fixed data'!$C$7</f>
        <v>2.666666666666667E-5</v>
      </c>
      <c r="AH44" s="35">
        <f>$S$28/'Fixed data'!$C$7</f>
        <v>2.666666666666667E-5</v>
      </c>
      <c r="AI44" s="35">
        <f>$S$28/'Fixed data'!$C$7</f>
        <v>2.666666666666667E-5</v>
      </c>
      <c r="AJ44" s="35">
        <f>$S$28/'Fixed data'!$C$7</f>
        <v>2.666666666666667E-5</v>
      </c>
      <c r="AK44" s="35">
        <f>$S$28/'Fixed data'!$C$7</f>
        <v>2.666666666666667E-5</v>
      </c>
      <c r="AL44" s="35">
        <f>$S$28/'Fixed data'!$C$7</f>
        <v>2.666666666666667E-5</v>
      </c>
      <c r="AM44" s="35">
        <f>$S$28/'Fixed data'!$C$7</f>
        <v>2.666666666666667E-5</v>
      </c>
      <c r="AN44" s="35">
        <f>$S$28/'Fixed data'!$C$7</f>
        <v>2.666666666666667E-5</v>
      </c>
      <c r="AO44" s="35">
        <f>$S$28/'Fixed data'!$C$7</f>
        <v>2.666666666666667E-5</v>
      </c>
      <c r="AP44" s="35">
        <f>$S$28/'Fixed data'!$C$7</f>
        <v>2.666666666666667E-5</v>
      </c>
      <c r="AQ44" s="35">
        <f>$S$28/'Fixed data'!$C$7</f>
        <v>2.666666666666667E-5</v>
      </c>
      <c r="AR44" s="35">
        <f>$S$28/'Fixed data'!$C$7</f>
        <v>2.666666666666667E-5</v>
      </c>
      <c r="AS44" s="35">
        <f>$S$28/'Fixed data'!$C$7</f>
        <v>2.666666666666667E-5</v>
      </c>
      <c r="AT44" s="35">
        <f>$S$28/'Fixed data'!$C$7</f>
        <v>2.666666666666667E-5</v>
      </c>
      <c r="AU44" s="35">
        <f>$S$28/'Fixed data'!$C$7</f>
        <v>2.666666666666667E-5</v>
      </c>
      <c r="AV44" s="35">
        <f>$S$28/'Fixed data'!$C$7</f>
        <v>2.666666666666667E-5</v>
      </c>
      <c r="AW44" s="35">
        <f>$S$28/'Fixed data'!$C$7</f>
        <v>2.666666666666667E-5</v>
      </c>
      <c r="AX44" s="35">
        <f>$S$28/'Fixed data'!$C$7</f>
        <v>2.666666666666667E-5</v>
      </c>
      <c r="AY44" s="35">
        <f>$S$28/'Fixed data'!$C$7</f>
        <v>2.666666666666667E-5</v>
      </c>
      <c r="AZ44" s="35">
        <f>$S$28/'Fixed data'!$C$7</f>
        <v>2.666666666666667E-5</v>
      </c>
      <c r="BA44" s="35">
        <f>$S$28/'Fixed data'!$C$7</f>
        <v>2.666666666666667E-5</v>
      </c>
      <c r="BB44" s="35">
        <f>$S$28/'Fixed data'!$C$7</f>
        <v>2.666666666666667E-5</v>
      </c>
      <c r="BC44" s="35">
        <f>$S$28/'Fixed data'!$C$7</f>
        <v>2.666666666666667E-5</v>
      </c>
      <c r="BD44" s="35">
        <f>$S$28/'Fixed data'!$C$7</f>
        <v>2.666666666666667E-5</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2.666666666666667E-5</v>
      </c>
      <c r="V45" s="35">
        <f>$T$28/'Fixed data'!$C$7</f>
        <v>2.666666666666667E-5</v>
      </c>
      <c r="W45" s="35">
        <f>$T$28/'Fixed data'!$C$7</f>
        <v>2.666666666666667E-5</v>
      </c>
      <c r="X45" s="35">
        <f>$T$28/'Fixed data'!$C$7</f>
        <v>2.666666666666667E-5</v>
      </c>
      <c r="Y45" s="35">
        <f>$T$28/'Fixed data'!$C$7</f>
        <v>2.666666666666667E-5</v>
      </c>
      <c r="Z45" s="35">
        <f>$T$28/'Fixed data'!$C$7</f>
        <v>2.666666666666667E-5</v>
      </c>
      <c r="AA45" s="35">
        <f>$T$28/'Fixed data'!$C$7</f>
        <v>2.666666666666667E-5</v>
      </c>
      <c r="AB45" s="35">
        <f>$T$28/'Fixed data'!$C$7</f>
        <v>2.666666666666667E-5</v>
      </c>
      <c r="AC45" s="35">
        <f>$T$28/'Fixed data'!$C$7</f>
        <v>2.666666666666667E-5</v>
      </c>
      <c r="AD45" s="35">
        <f>$T$28/'Fixed data'!$C$7</f>
        <v>2.666666666666667E-5</v>
      </c>
      <c r="AE45" s="35">
        <f>$T$28/'Fixed data'!$C$7</f>
        <v>2.666666666666667E-5</v>
      </c>
      <c r="AF45" s="35">
        <f>$T$28/'Fixed data'!$C$7</f>
        <v>2.666666666666667E-5</v>
      </c>
      <c r="AG45" s="35">
        <f>$T$28/'Fixed data'!$C$7</f>
        <v>2.666666666666667E-5</v>
      </c>
      <c r="AH45" s="35">
        <f>$T$28/'Fixed data'!$C$7</f>
        <v>2.666666666666667E-5</v>
      </c>
      <c r="AI45" s="35">
        <f>$T$28/'Fixed data'!$C$7</f>
        <v>2.666666666666667E-5</v>
      </c>
      <c r="AJ45" s="35">
        <f>$T$28/'Fixed data'!$C$7</f>
        <v>2.666666666666667E-5</v>
      </c>
      <c r="AK45" s="35">
        <f>$T$28/'Fixed data'!$C$7</f>
        <v>2.666666666666667E-5</v>
      </c>
      <c r="AL45" s="35">
        <f>$T$28/'Fixed data'!$C$7</f>
        <v>2.666666666666667E-5</v>
      </c>
      <c r="AM45" s="35">
        <f>$T$28/'Fixed data'!$C$7</f>
        <v>2.666666666666667E-5</v>
      </c>
      <c r="AN45" s="35">
        <f>$T$28/'Fixed data'!$C$7</f>
        <v>2.666666666666667E-5</v>
      </c>
      <c r="AO45" s="35">
        <f>$T$28/'Fixed data'!$C$7</f>
        <v>2.666666666666667E-5</v>
      </c>
      <c r="AP45" s="35">
        <f>$T$28/'Fixed data'!$C$7</f>
        <v>2.666666666666667E-5</v>
      </c>
      <c r="AQ45" s="35">
        <f>$T$28/'Fixed data'!$C$7</f>
        <v>2.666666666666667E-5</v>
      </c>
      <c r="AR45" s="35">
        <f>$T$28/'Fixed data'!$C$7</f>
        <v>2.666666666666667E-5</v>
      </c>
      <c r="AS45" s="35">
        <f>$T$28/'Fixed data'!$C$7</f>
        <v>2.666666666666667E-5</v>
      </c>
      <c r="AT45" s="35">
        <f>$T$28/'Fixed data'!$C$7</f>
        <v>2.666666666666667E-5</v>
      </c>
      <c r="AU45" s="35">
        <f>$T$28/'Fixed data'!$C$7</f>
        <v>2.666666666666667E-5</v>
      </c>
      <c r="AV45" s="35">
        <f>$T$28/'Fixed data'!$C$7</f>
        <v>2.666666666666667E-5</v>
      </c>
      <c r="AW45" s="35">
        <f>$T$28/'Fixed data'!$C$7</f>
        <v>2.666666666666667E-5</v>
      </c>
      <c r="AX45" s="35">
        <f>$T$28/'Fixed data'!$C$7</f>
        <v>2.666666666666667E-5</v>
      </c>
      <c r="AY45" s="35">
        <f>$T$28/'Fixed data'!$C$7</f>
        <v>2.666666666666667E-5</v>
      </c>
      <c r="AZ45" s="35">
        <f>$T$28/'Fixed data'!$C$7</f>
        <v>2.666666666666667E-5</v>
      </c>
      <c r="BA45" s="35">
        <f>$T$28/'Fixed data'!$C$7</f>
        <v>2.666666666666667E-5</v>
      </c>
      <c r="BB45" s="35">
        <f>$T$28/'Fixed data'!$C$7</f>
        <v>2.666666666666667E-5</v>
      </c>
      <c r="BC45" s="35">
        <f>$T$28/'Fixed data'!$C$7</f>
        <v>2.666666666666667E-5</v>
      </c>
      <c r="BD45" s="35">
        <f>$T$28/'Fixed data'!$C$7</f>
        <v>2.666666666666667E-5</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2.666666666666667E-5</v>
      </c>
      <c r="W46" s="35">
        <f>$U$28/'Fixed data'!$C$7</f>
        <v>2.666666666666667E-5</v>
      </c>
      <c r="X46" s="35">
        <f>$U$28/'Fixed data'!$C$7</f>
        <v>2.666666666666667E-5</v>
      </c>
      <c r="Y46" s="35">
        <f>$U$28/'Fixed data'!$C$7</f>
        <v>2.666666666666667E-5</v>
      </c>
      <c r="Z46" s="35">
        <f>$U$28/'Fixed data'!$C$7</f>
        <v>2.666666666666667E-5</v>
      </c>
      <c r="AA46" s="35">
        <f>$U$28/'Fixed data'!$C$7</f>
        <v>2.666666666666667E-5</v>
      </c>
      <c r="AB46" s="35">
        <f>$U$28/'Fixed data'!$C$7</f>
        <v>2.666666666666667E-5</v>
      </c>
      <c r="AC46" s="35">
        <f>$U$28/'Fixed data'!$C$7</f>
        <v>2.666666666666667E-5</v>
      </c>
      <c r="AD46" s="35">
        <f>$U$28/'Fixed data'!$C$7</f>
        <v>2.666666666666667E-5</v>
      </c>
      <c r="AE46" s="35">
        <f>$U$28/'Fixed data'!$C$7</f>
        <v>2.666666666666667E-5</v>
      </c>
      <c r="AF46" s="35">
        <f>$U$28/'Fixed data'!$C$7</f>
        <v>2.666666666666667E-5</v>
      </c>
      <c r="AG46" s="35">
        <f>$U$28/'Fixed data'!$C$7</f>
        <v>2.666666666666667E-5</v>
      </c>
      <c r="AH46" s="35">
        <f>$U$28/'Fixed data'!$C$7</f>
        <v>2.666666666666667E-5</v>
      </c>
      <c r="AI46" s="35">
        <f>$U$28/'Fixed data'!$C$7</f>
        <v>2.666666666666667E-5</v>
      </c>
      <c r="AJ46" s="35">
        <f>$U$28/'Fixed data'!$C$7</f>
        <v>2.666666666666667E-5</v>
      </c>
      <c r="AK46" s="35">
        <f>$U$28/'Fixed data'!$C$7</f>
        <v>2.666666666666667E-5</v>
      </c>
      <c r="AL46" s="35">
        <f>$U$28/'Fixed data'!$C$7</f>
        <v>2.666666666666667E-5</v>
      </c>
      <c r="AM46" s="35">
        <f>$U$28/'Fixed data'!$C$7</f>
        <v>2.666666666666667E-5</v>
      </c>
      <c r="AN46" s="35">
        <f>$U$28/'Fixed data'!$C$7</f>
        <v>2.666666666666667E-5</v>
      </c>
      <c r="AO46" s="35">
        <f>$U$28/'Fixed data'!$C$7</f>
        <v>2.666666666666667E-5</v>
      </c>
      <c r="AP46" s="35">
        <f>$U$28/'Fixed data'!$C$7</f>
        <v>2.666666666666667E-5</v>
      </c>
      <c r="AQ46" s="35">
        <f>$U$28/'Fixed data'!$C$7</f>
        <v>2.666666666666667E-5</v>
      </c>
      <c r="AR46" s="35">
        <f>$U$28/'Fixed data'!$C$7</f>
        <v>2.666666666666667E-5</v>
      </c>
      <c r="AS46" s="35">
        <f>$U$28/'Fixed data'!$C$7</f>
        <v>2.666666666666667E-5</v>
      </c>
      <c r="AT46" s="35">
        <f>$U$28/'Fixed data'!$C$7</f>
        <v>2.666666666666667E-5</v>
      </c>
      <c r="AU46" s="35">
        <f>$U$28/'Fixed data'!$C$7</f>
        <v>2.666666666666667E-5</v>
      </c>
      <c r="AV46" s="35">
        <f>$U$28/'Fixed data'!$C$7</f>
        <v>2.666666666666667E-5</v>
      </c>
      <c r="AW46" s="35">
        <f>$U$28/'Fixed data'!$C$7</f>
        <v>2.666666666666667E-5</v>
      </c>
      <c r="AX46" s="35">
        <f>$U$28/'Fixed data'!$C$7</f>
        <v>2.666666666666667E-5</v>
      </c>
      <c r="AY46" s="35">
        <f>$U$28/'Fixed data'!$C$7</f>
        <v>2.666666666666667E-5</v>
      </c>
      <c r="AZ46" s="35">
        <f>$U$28/'Fixed data'!$C$7</f>
        <v>2.666666666666667E-5</v>
      </c>
      <c r="BA46" s="35">
        <f>$U$28/'Fixed data'!$C$7</f>
        <v>2.666666666666667E-5</v>
      </c>
      <c r="BB46" s="35">
        <f>$U$28/'Fixed data'!$C$7</f>
        <v>2.666666666666667E-5</v>
      </c>
      <c r="BC46" s="35">
        <f>$U$28/'Fixed data'!$C$7</f>
        <v>2.666666666666667E-5</v>
      </c>
      <c r="BD46" s="35">
        <f>$U$28/'Fixed data'!$C$7</f>
        <v>2.666666666666667E-5</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2.666666666666667E-5</v>
      </c>
      <c r="X47" s="35">
        <f>$V$28/'Fixed data'!$C$7</f>
        <v>2.666666666666667E-5</v>
      </c>
      <c r="Y47" s="35">
        <f>$V$28/'Fixed data'!$C$7</f>
        <v>2.666666666666667E-5</v>
      </c>
      <c r="Z47" s="35">
        <f>$V$28/'Fixed data'!$C$7</f>
        <v>2.666666666666667E-5</v>
      </c>
      <c r="AA47" s="35">
        <f>$V$28/'Fixed data'!$C$7</f>
        <v>2.666666666666667E-5</v>
      </c>
      <c r="AB47" s="35">
        <f>$V$28/'Fixed data'!$C$7</f>
        <v>2.666666666666667E-5</v>
      </c>
      <c r="AC47" s="35">
        <f>$V$28/'Fixed data'!$C$7</f>
        <v>2.666666666666667E-5</v>
      </c>
      <c r="AD47" s="35">
        <f>$V$28/'Fixed data'!$C$7</f>
        <v>2.666666666666667E-5</v>
      </c>
      <c r="AE47" s="35">
        <f>$V$28/'Fixed data'!$C$7</f>
        <v>2.666666666666667E-5</v>
      </c>
      <c r="AF47" s="35">
        <f>$V$28/'Fixed data'!$C$7</f>
        <v>2.666666666666667E-5</v>
      </c>
      <c r="AG47" s="35">
        <f>$V$28/'Fixed data'!$C$7</f>
        <v>2.666666666666667E-5</v>
      </c>
      <c r="AH47" s="35">
        <f>$V$28/'Fixed data'!$C$7</f>
        <v>2.666666666666667E-5</v>
      </c>
      <c r="AI47" s="35">
        <f>$V$28/'Fixed data'!$C$7</f>
        <v>2.666666666666667E-5</v>
      </c>
      <c r="AJ47" s="35">
        <f>$V$28/'Fixed data'!$C$7</f>
        <v>2.666666666666667E-5</v>
      </c>
      <c r="AK47" s="35">
        <f>$V$28/'Fixed data'!$C$7</f>
        <v>2.666666666666667E-5</v>
      </c>
      <c r="AL47" s="35">
        <f>$V$28/'Fixed data'!$C$7</f>
        <v>2.666666666666667E-5</v>
      </c>
      <c r="AM47" s="35">
        <f>$V$28/'Fixed data'!$C$7</f>
        <v>2.666666666666667E-5</v>
      </c>
      <c r="AN47" s="35">
        <f>$V$28/'Fixed data'!$C$7</f>
        <v>2.666666666666667E-5</v>
      </c>
      <c r="AO47" s="35">
        <f>$V$28/'Fixed data'!$C$7</f>
        <v>2.666666666666667E-5</v>
      </c>
      <c r="AP47" s="35">
        <f>$V$28/'Fixed data'!$C$7</f>
        <v>2.666666666666667E-5</v>
      </c>
      <c r="AQ47" s="35">
        <f>$V$28/'Fixed data'!$C$7</f>
        <v>2.666666666666667E-5</v>
      </c>
      <c r="AR47" s="35">
        <f>$V$28/'Fixed data'!$C$7</f>
        <v>2.666666666666667E-5</v>
      </c>
      <c r="AS47" s="35">
        <f>$V$28/'Fixed data'!$C$7</f>
        <v>2.666666666666667E-5</v>
      </c>
      <c r="AT47" s="35">
        <f>$V$28/'Fixed data'!$C$7</f>
        <v>2.666666666666667E-5</v>
      </c>
      <c r="AU47" s="35">
        <f>$V$28/'Fixed data'!$C$7</f>
        <v>2.666666666666667E-5</v>
      </c>
      <c r="AV47" s="35">
        <f>$V$28/'Fixed data'!$C$7</f>
        <v>2.666666666666667E-5</v>
      </c>
      <c r="AW47" s="35">
        <f>$V$28/'Fixed data'!$C$7</f>
        <v>2.666666666666667E-5</v>
      </c>
      <c r="AX47" s="35">
        <f>$V$28/'Fixed data'!$C$7</f>
        <v>2.666666666666667E-5</v>
      </c>
      <c r="AY47" s="35">
        <f>$V$28/'Fixed data'!$C$7</f>
        <v>2.666666666666667E-5</v>
      </c>
      <c r="AZ47" s="35">
        <f>$V$28/'Fixed data'!$C$7</f>
        <v>2.666666666666667E-5</v>
      </c>
      <c r="BA47" s="35">
        <f>$V$28/'Fixed data'!$C$7</f>
        <v>2.666666666666667E-5</v>
      </c>
      <c r="BB47" s="35">
        <f>$V$28/'Fixed data'!$C$7</f>
        <v>2.666666666666667E-5</v>
      </c>
      <c r="BC47" s="35">
        <f>$V$28/'Fixed data'!$C$7</f>
        <v>2.666666666666667E-5</v>
      </c>
      <c r="BD47" s="35">
        <f>$V$28/'Fixed data'!$C$7</f>
        <v>2.666666666666667E-5</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2.666666666666667E-5</v>
      </c>
      <c r="Y48" s="35">
        <f>$W$28/'Fixed data'!$C$7</f>
        <v>2.666666666666667E-5</v>
      </c>
      <c r="Z48" s="35">
        <f>$W$28/'Fixed data'!$C$7</f>
        <v>2.666666666666667E-5</v>
      </c>
      <c r="AA48" s="35">
        <f>$W$28/'Fixed data'!$C$7</f>
        <v>2.666666666666667E-5</v>
      </c>
      <c r="AB48" s="35">
        <f>$W$28/'Fixed data'!$C$7</f>
        <v>2.666666666666667E-5</v>
      </c>
      <c r="AC48" s="35">
        <f>$W$28/'Fixed data'!$C$7</f>
        <v>2.666666666666667E-5</v>
      </c>
      <c r="AD48" s="35">
        <f>$W$28/'Fixed data'!$C$7</f>
        <v>2.666666666666667E-5</v>
      </c>
      <c r="AE48" s="35">
        <f>$W$28/'Fixed data'!$C$7</f>
        <v>2.666666666666667E-5</v>
      </c>
      <c r="AF48" s="35">
        <f>$W$28/'Fixed data'!$C$7</f>
        <v>2.666666666666667E-5</v>
      </c>
      <c r="AG48" s="35">
        <f>$W$28/'Fixed data'!$C$7</f>
        <v>2.666666666666667E-5</v>
      </c>
      <c r="AH48" s="35">
        <f>$W$28/'Fixed data'!$C$7</f>
        <v>2.666666666666667E-5</v>
      </c>
      <c r="AI48" s="35">
        <f>$W$28/'Fixed data'!$C$7</f>
        <v>2.666666666666667E-5</v>
      </c>
      <c r="AJ48" s="35">
        <f>$W$28/'Fixed data'!$C$7</f>
        <v>2.666666666666667E-5</v>
      </c>
      <c r="AK48" s="35">
        <f>$W$28/'Fixed data'!$C$7</f>
        <v>2.666666666666667E-5</v>
      </c>
      <c r="AL48" s="35">
        <f>$W$28/'Fixed data'!$C$7</f>
        <v>2.666666666666667E-5</v>
      </c>
      <c r="AM48" s="35">
        <f>$W$28/'Fixed data'!$C$7</f>
        <v>2.666666666666667E-5</v>
      </c>
      <c r="AN48" s="35">
        <f>$W$28/'Fixed data'!$C$7</f>
        <v>2.666666666666667E-5</v>
      </c>
      <c r="AO48" s="35">
        <f>$W$28/'Fixed data'!$C$7</f>
        <v>2.666666666666667E-5</v>
      </c>
      <c r="AP48" s="35">
        <f>$W$28/'Fixed data'!$C$7</f>
        <v>2.666666666666667E-5</v>
      </c>
      <c r="AQ48" s="35">
        <f>$W$28/'Fixed data'!$C$7</f>
        <v>2.666666666666667E-5</v>
      </c>
      <c r="AR48" s="35">
        <f>$W$28/'Fixed data'!$C$7</f>
        <v>2.666666666666667E-5</v>
      </c>
      <c r="AS48" s="35">
        <f>$W$28/'Fixed data'!$C$7</f>
        <v>2.666666666666667E-5</v>
      </c>
      <c r="AT48" s="35">
        <f>$W$28/'Fixed data'!$C$7</f>
        <v>2.666666666666667E-5</v>
      </c>
      <c r="AU48" s="35">
        <f>$W$28/'Fixed data'!$C$7</f>
        <v>2.666666666666667E-5</v>
      </c>
      <c r="AV48" s="35">
        <f>$W$28/'Fixed data'!$C$7</f>
        <v>2.666666666666667E-5</v>
      </c>
      <c r="AW48" s="35">
        <f>$W$28/'Fixed data'!$C$7</f>
        <v>2.666666666666667E-5</v>
      </c>
      <c r="AX48" s="35">
        <f>$W$28/'Fixed data'!$C$7</f>
        <v>2.666666666666667E-5</v>
      </c>
      <c r="AY48" s="35">
        <f>$W$28/'Fixed data'!$C$7</f>
        <v>2.666666666666667E-5</v>
      </c>
      <c r="AZ48" s="35">
        <f>$W$28/'Fixed data'!$C$7</f>
        <v>2.666666666666667E-5</v>
      </c>
      <c r="BA48" s="35">
        <f>$W$28/'Fixed data'!$C$7</f>
        <v>2.666666666666667E-5</v>
      </c>
      <c r="BB48" s="35">
        <f>$W$28/'Fixed data'!$C$7</f>
        <v>2.666666666666667E-5</v>
      </c>
      <c r="BC48" s="35">
        <f>$W$28/'Fixed data'!$C$7</f>
        <v>2.666666666666667E-5</v>
      </c>
      <c r="BD48" s="35">
        <f>$W$28/'Fixed data'!$C$7</f>
        <v>2.666666666666667E-5</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2.666666666666667E-5</v>
      </c>
      <c r="Z49" s="35">
        <f>$X$28/'Fixed data'!$C$7</f>
        <v>2.666666666666667E-5</v>
      </c>
      <c r="AA49" s="35">
        <f>$X$28/'Fixed data'!$C$7</f>
        <v>2.666666666666667E-5</v>
      </c>
      <c r="AB49" s="35">
        <f>$X$28/'Fixed data'!$C$7</f>
        <v>2.666666666666667E-5</v>
      </c>
      <c r="AC49" s="35">
        <f>$X$28/'Fixed data'!$C$7</f>
        <v>2.666666666666667E-5</v>
      </c>
      <c r="AD49" s="35">
        <f>$X$28/'Fixed data'!$C$7</f>
        <v>2.666666666666667E-5</v>
      </c>
      <c r="AE49" s="35">
        <f>$X$28/'Fixed data'!$C$7</f>
        <v>2.666666666666667E-5</v>
      </c>
      <c r="AF49" s="35">
        <f>$X$28/'Fixed data'!$C$7</f>
        <v>2.666666666666667E-5</v>
      </c>
      <c r="AG49" s="35">
        <f>$X$28/'Fixed data'!$C$7</f>
        <v>2.666666666666667E-5</v>
      </c>
      <c r="AH49" s="35">
        <f>$X$28/'Fixed data'!$C$7</f>
        <v>2.666666666666667E-5</v>
      </c>
      <c r="AI49" s="35">
        <f>$X$28/'Fixed data'!$C$7</f>
        <v>2.666666666666667E-5</v>
      </c>
      <c r="AJ49" s="35">
        <f>$X$28/'Fixed data'!$C$7</f>
        <v>2.666666666666667E-5</v>
      </c>
      <c r="AK49" s="35">
        <f>$X$28/'Fixed data'!$C$7</f>
        <v>2.666666666666667E-5</v>
      </c>
      <c r="AL49" s="35">
        <f>$X$28/'Fixed data'!$C$7</f>
        <v>2.666666666666667E-5</v>
      </c>
      <c r="AM49" s="35">
        <f>$X$28/'Fixed data'!$C$7</f>
        <v>2.666666666666667E-5</v>
      </c>
      <c r="AN49" s="35">
        <f>$X$28/'Fixed data'!$C$7</f>
        <v>2.666666666666667E-5</v>
      </c>
      <c r="AO49" s="35">
        <f>$X$28/'Fixed data'!$C$7</f>
        <v>2.666666666666667E-5</v>
      </c>
      <c r="AP49" s="35">
        <f>$X$28/'Fixed data'!$C$7</f>
        <v>2.666666666666667E-5</v>
      </c>
      <c r="AQ49" s="35">
        <f>$X$28/'Fixed data'!$C$7</f>
        <v>2.666666666666667E-5</v>
      </c>
      <c r="AR49" s="35">
        <f>$X$28/'Fixed data'!$C$7</f>
        <v>2.666666666666667E-5</v>
      </c>
      <c r="AS49" s="35">
        <f>$X$28/'Fixed data'!$C$7</f>
        <v>2.666666666666667E-5</v>
      </c>
      <c r="AT49" s="35">
        <f>$X$28/'Fixed data'!$C$7</f>
        <v>2.666666666666667E-5</v>
      </c>
      <c r="AU49" s="35">
        <f>$X$28/'Fixed data'!$C$7</f>
        <v>2.666666666666667E-5</v>
      </c>
      <c r="AV49" s="35">
        <f>$X$28/'Fixed data'!$C$7</f>
        <v>2.666666666666667E-5</v>
      </c>
      <c r="AW49" s="35">
        <f>$X$28/'Fixed data'!$C$7</f>
        <v>2.666666666666667E-5</v>
      </c>
      <c r="AX49" s="35">
        <f>$X$28/'Fixed data'!$C$7</f>
        <v>2.666666666666667E-5</v>
      </c>
      <c r="AY49" s="35">
        <f>$X$28/'Fixed data'!$C$7</f>
        <v>2.666666666666667E-5</v>
      </c>
      <c r="AZ49" s="35">
        <f>$X$28/'Fixed data'!$C$7</f>
        <v>2.666666666666667E-5</v>
      </c>
      <c r="BA49" s="35">
        <f>$X$28/'Fixed data'!$C$7</f>
        <v>2.666666666666667E-5</v>
      </c>
      <c r="BB49" s="35">
        <f>$X$28/'Fixed data'!$C$7</f>
        <v>2.666666666666667E-5</v>
      </c>
      <c r="BC49" s="35">
        <f>$X$28/'Fixed data'!$C$7</f>
        <v>2.666666666666667E-5</v>
      </c>
      <c r="BD49" s="35">
        <f>$X$28/'Fixed data'!$C$7</f>
        <v>2.666666666666667E-5</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2.666666666666667E-5</v>
      </c>
      <c r="AA50" s="35">
        <f>$Y$28/'Fixed data'!$C$7</f>
        <v>2.666666666666667E-5</v>
      </c>
      <c r="AB50" s="35">
        <f>$Y$28/'Fixed data'!$C$7</f>
        <v>2.666666666666667E-5</v>
      </c>
      <c r="AC50" s="35">
        <f>$Y$28/'Fixed data'!$C$7</f>
        <v>2.666666666666667E-5</v>
      </c>
      <c r="AD50" s="35">
        <f>$Y$28/'Fixed data'!$C$7</f>
        <v>2.666666666666667E-5</v>
      </c>
      <c r="AE50" s="35">
        <f>$Y$28/'Fixed data'!$C$7</f>
        <v>2.666666666666667E-5</v>
      </c>
      <c r="AF50" s="35">
        <f>$Y$28/'Fixed data'!$C$7</f>
        <v>2.666666666666667E-5</v>
      </c>
      <c r="AG50" s="35">
        <f>$Y$28/'Fixed data'!$C$7</f>
        <v>2.666666666666667E-5</v>
      </c>
      <c r="AH50" s="35">
        <f>$Y$28/'Fixed data'!$C$7</f>
        <v>2.666666666666667E-5</v>
      </c>
      <c r="AI50" s="35">
        <f>$Y$28/'Fixed data'!$C$7</f>
        <v>2.666666666666667E-5</v>
      </c>
      <c r="AJ50" s="35">
        <f>$Y$28/'Fixed data'!$C$7</f>
        <v>2.666666666666667E-5</v>
      </c>
      <c r="AK50" s="35">
        <f>$Y$28/'Fixed data'!$C$7</f>
        <v>2.666666666666667E-5</v>
      </c>
      <c r="AL50" s="35">
        <f>$Y$28/'Fixed data'!$C$7</f>
        <v>2.666666666666667E-5</v>
      </c>
      <c r="AM50" s="35">
        <f>$Y$28/'Fixed data'!$C$7</f>
        <v>2.666666666666667E-5</v>
      </c>
      <c r="AN50" s="35">
        <f>$Y$28/'Fixed data'!$C$7</f>
        <v>2.666666666666667E-5</v>
      </c>
      <c r="AO50" s="35">
        <f>$Y$28/'Fixed data'!$C$7</f>
        <v>2.666666666666667E-5</v>
      </c>
      <c r="AP50" s="35">
        <f>$Y$28/'Fixed data'!$C$7</f>
        <v>2.666666666666667E-5</v>
      </c>
      <c r="AQ50" s="35">
        <f>$Y$28/'Fixed data'!$C$7</f>
        <v>2.666666666666667E-5</v>
      </c>
      <c r="AR50" s="35">
        <f>$Y$28/'Fixed data'!$C$7</f>
        <v>2.666666666666667E-5</v>
      </c>
      <c r="AS50" s="35">
        <f>$Y$28/'Fixed data'!$C$7</f>
        <v>2.666666666666667E-5</v>
      </c>
      <c r="AT50" s="35">
        <f>$Y$28/'Fixed data'!$C$7</f>
        <v>2.666666666666667E-5</v>
      </c>
      <c r="AU50" s="35">
        <f>$Y$28/'Fixed data'!$C$7</f>
        <v>2.666666666666667E-5</v>
      </c>
      <c r="AV50" s="35">
        <f>$Y$28/'Fixed data'!$C$7</f>
        <v>2.666666666666667E-5</v>
      </c>
      <c r="AW50" s="35">
        <f>$Y$28/'Fixed data'!$C$7</f>
        <v>2.666666666666667E-5</v>
      </c>
      <c r="AX50" s="35">
        <f>$Y$28/'Fixed data'!$C$7</f>
        <v>2.666666666666667E-5</v>
      </c>
      <c r="AY50" s="35">
        <f>$Y$28/'Fixed data'!$C$7</f>
        <v>2.666666666666667E-5</v>
      </c>
      <c r="AZ50" s="35">
        <f>$Y$28/'Fixed data'!$C$7</f>
        <v>2.666666666666667E-5</v>
      </c>
      <c r="BA50" s="35">
        <f>$Y$28/'Fixed data'!$C$7</f>
        <v>2.666666666666667E-5</v>
      </c>
      <c r="BB50" s="35">
        <f>$Y$28/'Fixed data'!$C$7</f>
        <v>2.666666666666667E-5</v>
      </c>
      <c r="BC50" s="35">
        <f>$Y$28/'Fixed data'!$C$7</f>
        <v>2.666666666666667E-5</v>
      </c>
      <c r="BD50" s="35">
        <f>$Y$28/'Fixed data'!$C$7</f>
        <v>2.666666666666667E-5</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2.666666666666667E-5</v>
      </c>
      <c r="AB51" s="35">
        <f>$Z$28/'Fixed data'!$C$7</f>
        <v>2.666666666666667E-5</v>
      </c>
      <c r="AC51" s="35">
        <f>$Z$28/'Fixed data'!$C$7</f>
        <v>2.666666666666667E-5</v>
      </c>
      <c r="AD51" s="35">
        <f>$Z$28/'Fixed data'!$C$7</f>
        <v>2.666666666666667E-5</v>
      </c>
      <c r="AE51" s="35">
        <f>$Z$28/'Fixed data'!$C$7</f>
        <v>2.666666666666667E-5</v>
      </c>
      <c r="AF51" s="35">
        <f>$Z$28/'Fixed data'!$C$7</f>
        <v>2.666666666666667E-5</v>
      </c>
      <c r="AG51" s="35">
        <f>$Z$28/'Fixed data'!$C$7</f>
        <v>2.666666666666667E-5</v>
      </c>
      <c r="AH51" s="35">
        <f>$Z$28/'Fixed data'!$C$7</f>
        <v>2.666666666666667E-5</v>
      </c>
      <c r="AI51" s="35">
        <f>$Z$28/'Fixed data'!$C$7</f>
        <v>2.666666666666667E-5</v>
      </c>
      <c r="AJ51" s="35">
        <f>$Z$28/'Fixed data'!$C$7</f>
        <v>2.666666666666667E-5</v>
      </c>
      <c r="AK51" s="35">
        <f>$Z$28/'Fixed data'!$C$7</f>
        <v>2.666666666666667E-5</v>
      </c>
      <c r="AL51" s="35">
        <f>$Z$28/'Fixed data'!$C$7</f>
        <v>2.666666666666667E-5</v>
      </c>
      <c r="AM51" s="35">
        <f>$Z$28/'Fixed data'!$C$7</f>
        <v>2.666666666666667E-5</v>
      </c>
      <c r="AN51" s="35">
        <f>$Z$28/'Fixed data'!$C$7</f>
        <v>2.666666666666667E-5</v>
      </c>
      <c r="AO51" s="35">
        <f>$Z$28/'Fixed data'!$C$7</f>
        <v>2.666666666666667E-5</v>
      </c>
      <c r="AP51" s="35">
        <f>$Z$28/'Fixed data'!$C$7</f>
        <v>2.666666666666667E-5</v>
      </c>
      <c r="AQ51" s="35">
        <f>$Z$28/'Fixed data'!$C$7</f>
        <v>2.666666666666667E-5</v>
      </c>
      <c r="AR51" s="35">
        <f>$Z$28/'Fixed data'!$C$7</f>
        <v>2.666666666666667E-5</v>
      </c>
      <c r="AS51" s="35">
        <f>$Z$28/'Fixed data'!$C$7</f>
        <v>2.666666666666667E-5</v>
      </c>
      <c r="AT51" s="35">
        <f>$Z$28/'Fixed data'!$C$7</f>
        <v>2.666666666666667E-5</v>
      </c>
      <c r="AU51" s="35">
        <f>$Z$28/'Fixed data'!$C$7</f>
        <v>2.666666666666667E-5</v>
      </c>
      <c r="AV51" s="35">
        <f>$Z$28/'Fixed data'!$C$7</f>
        <v>2.666666666666667E-5</v>
      </c>
      <c r="AW51" s="35">
        <f>$Z$28/'Fixed data'!$C$7</f>
        <v>2.666666666666667E-5</v>
      </c>
      <c r="AX51" s="35">
        <f>$Z$28/'Fixed data'!$C$7</f>
        <v>2.666666666666667E-5</v>
      </c>
      <c r="AY51" s="35">
        <f>$Z$28/'Fixed data'!$C$7</f>
        <v>2.666666666666667E-5</v>
      </c>
      <c r="AZ51" s="35">
        <f>$Z$28/'Fixed data'!$C$7</f>
        <v>2.666666666666667E-5</v>
      </c>
      <c r="BA51" s="35">
        <f>$Z$28/'Fixed data'!$C$7</f>
        <v>2.666666666666667E-5</v>
      </c>
      <c r="BB51" s="35">
        <f>$Z$28/'Fixed data'!$C$7</f>
        <v>2.666666666666667E-5</v>
      </c>
      <c r="BC51" s="35">
        <f>$Z$28/'Fixed data'!$C$7</f>
        <v>2.666666666666667E-5</v>
      </c>
      <c r="BD51" s="35">
        <f>$Z$28/'Fixed data'!$C$7</f>
        <v>2.666666666666667E-5</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2.666666666666667E-5</v>
      </c>
      <c r="AC52" s="35">
        <f>$AA$28/'Fixed data'!$C$7</f>
        <v>2.666666666666667E-5</v>
      </c>
      <c r="AD52" s="35">
        <f>$AA$28/'Fixed data'!$C$7</f>
        <v>2.666666666666667E-5</v>
      </c>
      <c r="AE52" s="35">
        <f>$AA$28/'Fixed data'!$C$7</f>
        <v>2.666666666666667E-5</v>
      </c>
      <c r="AF52" s="35">
        <f>$AA$28/'Fixed data'!$C$7</f>
        <v>2.666666666666667E-5</v>
      </c>
      <c r="AG52" s="35">
        <f>$AA$28/'Fixed data'!$C$7</f>
        <v>2.666666666666667E-5</v>
      </c>
      <c r="AH52" s="35">
        <f>$AA$28/'Fixed data'!$C$7</f>
        <v>2.666666666666667E-5</v>
      </c>
      <c r="AI52" s="35">
        <f>$AA$28/'Fixed data'!$C$7</f>
        <v>2.666666666666667E-5</v>
      </c>
      <c r="AJ52" s="35">
        <f>$AA$28/'Fixed data'!$C$7</f>
        <v>2.666666666666667E-5</v>
      </c>
      <c r="AK52" s="35">
        <f>$AA$28/'Fixed data'!$C$7</f>
        <v>2.666666666666667E-5</v>
      </c>
      <c r="AL52" s="35">
        <f>$AA$28/'Fixed data'!$C$7</f>
        <v>2.666666666666667E-5</v>
      </c>
      <c r="AM52" s="35">
        <f>$AA$28/'Fixed data'!$C$7</f>
        <v>2.666666666666667E-5</v>
      </c>
      <c r="AN52" s="35">
        <f>$AA$28/'Fixed data'!$C$7</f>
        <v>2.666666666666667E-5</v>
      </c>
      <c r="AO52" s="35">
        <f>$AA$28/'Fixed data'!$C$7</f>
        <v>2.666666666666667E-5</v>
      </c>
      <c r="AP52" s="35">
        <f>$AA$28/'Fixed data'!$C$7</f>
        <v>2.666666666666667E-5</v>
      </c>
      <c r="AQ52" s="35">
        <f>$AA$28/'Fixed data'!$C$7</f>
        <v>2.666666666666667E-5</v>
      </c>
      <c r="AR52" s="35">
        <f>$AA$28/'Fixed data'!$C$7</f>
        <v>2.666666666666667E-5</v>
      </c>
      <c r="AS52" s="35">
        <f>$AA$28/'Fixed data'!$C$7</f>
        <v>2.666666666666667E-5</v>
      </c>
      <c r="AT52" s="35">
        <f>$AA$28/'Fixed data'!$C$7</f>
        <v>2.666666666666667E-5</v>
      </c>
      <c r="AU52" s="35">
        <f>$AA$28/'Fixed data'!$C$7</f>
        <v>2.666666666666667E-5</v>
      </c>
      <c r="AV52" s="35">
        <f>$AA$28/'Fixed data'!$C$7</f>
        <v>2.666666666666667E-5</v>
      </c>
      <c r="AW52" s="35">
        <f>$AA$28/'Fixed data'!$C$7</f>
        <v>2.666666666666667E-5</v>
      </c>
      <c r="AX52" s="35">
        <f>$AA$28/'Fixed data'!$C$7</f>
        <v>2.666666666666667E-5</v>
      </c>
      <c r="AY52" s="35">
        <f>$AA$28/'Fixed data'!$C$7</f>
        <v>2.666666666666667E-5</v>
      </c>
      <c r="AZ52" s="35">
        <f>$AA$28/'Fixed data'!$C$7</f>
        <v>2.666666666666667E-5</v>
      </c>
      <c r="BA52" s="35">
        <f>$AA$28/'Fixed data'!$C$7</f>
        <v>2.666666666666667E-5</v>
      </c>
      <c r="BB52" s="35">
        <f>$AA$28/'Fixed data'!$C$7</f>
        <v>2.666666666666667E-5</v>
      </c>
      <c r="BC52" s="35">
        <f>$AA$28/'Fixed data'!$C$7</f>
        <v>2.666666666666667E-5</v>
      </c>
      <c r="BD52" s="35">
        <f>$AA$28/'Fixed data'!$C$7</f>
        <v>2.666666666666667E-5</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2.666666666666667E-5</v>
      </c>
      <c r="AD53" s="35">
        <f>$AB$28/'Fixed data'!$C$7</f>
        <v>2.666666666666667E-5</v>
      </c>
      <c r="AE53" s="35">
        <f>$AB$28/'Fixed data'!$C$7</f>
        <v>2.666666666666667E-5</v>
      </c>
      <c r="AF53" s="35">
        <f>$AB$28/'Fixed data'!$C$7</f>
        <v>2.666666666666667E-5</v>
      </c>
      <c r="AG53" s="35">
        <f>$AB$28/'Fixed data'!$C$7</f>
        <v>2.666666666666667E-5</v>
      </c>
      <c r="AH53" s="35">
        <f>$AB$28/'Fixed data'!$C$7</f>
        <v>2.666666666666667E-5</v>
      </c>
      <c r="AI53" s="35">
        <f>$AB$28/'Fixed data'!$C$7</f>
        <v>2.666666666666667E-5</v>
      </c>
      <c r="AJ53" s="35">
        <f>$AB$28/'Fixed data'!$C$7</f>
        <v>2.666666666666667E-5</v>
      </c>
      <c r="AK53" s="35">
        <f>$AB$28/'Fixed data'!$C$7</f>
        <v>2.666666666666667E-5</v>
      </c>
      <c r="AL53" s="35">
        <f>$AB$28/'Fixed data'!$C$7</f>
        <v>2.666666666666667E-5</v>
      </c>
      <c r="AM53" s="35">
        <f>$AB$28/'Fixed data'!$C$7</f>
        <v>2.666666666666667E-5</v>
      </c>
      <c r="AN53" s="35">
        <f>$AB$28/'Fixed data'!$C$7</f>
        <v>2.666666666666667E-5</v>
      </c>
      <c r="AO53" s="35">
        <f>$AB$28/'Fixed data'!$C$7</f>
        <v>2.666666666666667E-5</v>
      </c>
      <c r="AP53" s="35">
        <f>$AB$28/'Fixed data'!$C$7</f>
        <v>2.666666666666667E-5</v>
      </c>
      <c r="AQ53" s="35">
        <f>$AB$28/'Fixed data'!$C$7</f>
        <v>2.666666666666667E-5</v>
      </c>
      <c r="AR53" s="35">
        <f>$AB$28/'Fixed data'!$C$7</f>
        <v>2.666666666666667E-5</v>
      </c>
      <c r="AS53" s="35">
        <f>$AB$28/'Fixed data'!$C$7</f>
        <v>2.666666666666667E-5</v>
      </c>
      <c r="AT53" s="35">
        <f>$AB$28/'Fixed data'!$C$7</f>
        <v>2.666666666666667E-5</v>
      </c>
      <c r="AU53" s="35">
        <f>$AB$28/'Fixed data'!$C$7</f>
        <v>2.666666666666667E-5</v>
      </c>
      <c r="AV53" s="35">
        <f>$AB$28/'Fixed data'!$C$7</f>
        <v>2.666666666666667E-5</v>
      </c>
      <c r="AW53" s="35">
        <f>$AB$28/'Fixed data'!$C$7</f>
        <v>2.666666666666667E-5</v>
      </c>
      <c r="AX53" s="35">
        <f>$AB$28/'Fixed data'!$C$7</f>
        <v>2.666666666666667E-5</v>
      </c>
      <c r="AY53" s="35">
        <f>$AB$28/'Fixed data'!$C$7</f>
        <v>2.666666666666667E-5</v>
      </c>
      <c r="AZ53" s="35">
        <f>$AB$28/'Fixed data'!$C$7</f>
        <v>2.666666666666667E-5</v>
      </c>
      <c r="BA53" s="35">
        <f>$AB$28/'Fixed data'!$C$7</f>
        <v>2.666666666666667E-5</v>
      </c>
      <c r="BB53" s="35">
        <f>$AB$28/'Fixed data'!$C$7</f>
        <v>2.666666666666667E-5</v>
      </c>
      <c r="BC53" s="35">
        <f>$AB$28/'Fixed data'!$C$7</f>
        <v>2.666666666666667E-5</v>
      </c>
      <c r="BD53" s="35">
        <f>$AB$28/'Fixed data'!$C$7</f>
        <v>2.666666666666667E-5</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2.666666666666667E-5</v>
      </c>
      <c r="AE54" s="35">
        <f>$AC$28/'Fixed data'!$C$7</f>
        <v>2.666666666666667E-5</v>
      </c>
      <c r="AF54" s="35">
        <f>$AC$28/'Fixed data'!$C$7</f>
        <v>2.666666666666667E-5</v>
      </c>
      <c r="AG54" s="35">
        <f>$AC$28/'Fixed data'!$C$7</f>
        <v>2.666666666666667E-5</v>
      </c>
      <c r="AH54" s="35">
        <f>$AC$28/'Fixed data'!$C$7</f>
        <v>2.666666666666667E-5</v>
      </c>
      <c r="AI54" s="35">
        <f>$AC$28/'Fixed data'!$C$7</f>
        <v>2.666666666666667E-5</v>
      </c>
      <c r="AJ54" s="35">
        <f>$AC$28/'Fixed data'!$C$7</f>
        <v>2.666666666666667E-5</v>
      </c>
      <c r="AK54" s="35">
        <f>$AC$28/'Fixed data'!$C$7</f>
        <v>2.666666666666667E-5</v>
      </c>
      <c r="AL54" s="35">
        <f>$AC$28/'Fixed data'!$C$7</f>
        <v>2.666666666666667E-5</v>
      </c>
      <c r="AM54" s="35">
        <f>$AC$28/'Fixed data'!$C$7</f>
        <v>2.666666666666667E-5</v>
      </c>
      <c r="AN54" s="35">
        <f>$AC$28/'Fixed data'!$C$7</f>
        <v>2.666666666666667E-5</v>
      </c>
      <c r="AO54" s="35">
        <f>$AC$28/'Fixed data'!$C$7</f>
        <v>2.666666666666667E-5</v>
      </c>
      <c r="AP54" s="35">
        <f>$AC$28/'Fixed data'!$C$7</f>
        <v>2.666666666666667E-5</v>
      </c>
      <c r="AQ54" s="35">
        <f>$AC$28/'Fixed data'!$C$7</f>
        <v>2.666666666666667E-5</v>
      </c>
      <c r="AR54" s="35">
        <f>$AC$28/'Fixed data'!$C$7</f>
        <v>2.666666666666667E-5</v>
      </c>
      <c r="AS54" s="35">
        <f>$AC$28/'Fixed data'!$C$7</f>
        <v>2.666666666666667E-5</v>
      </c>
      <c r="AT54" s="35">
        <f>$AC$28/'Fixed data'!$C$7</f>
        <v>2.666666666666667E-5</v>
      </c>
      <c r="AU54" s="35">
        <f>$AC$28/'Fixed data'!$C$7</f>
        <v>2.666666666666667E-5</v>
      </c>
      <c r="AV54" s="35">
        <f>$AC$28/'Fixed data'!$C$7</f>
        <v>2.666666666666667E-5</v>
      </c>
      <c r="AW54" s="35">
        <f>$AC$28/'Fixed data'!$C$7</f>
        <v>2.666666666666667E-5</v>
      </c>
      <c r="AX54" s="35">
        <f>$AC$28/'Fixed data'!$C$7</f>
        <v>2.666666666666667E-5</v>
      </c>
      <c r="AY54" s="35">
        <f>$AC$28/'Fixed data'!$C$7</f>
        <v>2.666666666666667E-5</v>
      </c>
      <c r="AZ54" s="35">
        <f>$AC$28/'Fixed data'!$C$7</f>
        <v>2.666666666666667E-5</v>
      </c>
      <c r="BA54" s="35">
        <f>$AC$28/'Fixed data'!$C$7</f>
        <v>2.666666666666667E-5</v>
      </c>
      <c r="BB54" s="35">
        <f>$AC$28/'Fixed data'!$C$7</f>
        <v>2.666666666666667E-5</v>
      </c>
      <c r="BC54" s="35">
        <f>$AC$28/'Fixed data'!$C$7</f>
        <v>2.666666666666667E-5</v>
      </c>
      <c r="BD54" s="35">
        <f>$AC$28/'Fixed data'!$C$7</f>
        <v>2.666666666666667E-5</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2.666666666666667E-5</v>
      </c>
      <c r="AF55" s="35">
        <f>$AD$28/'Fixed data'!$C$7</f>
        <v>2.666666666666667E-5</v>
      </c>
      <c r="AG55" s="35">
        <f>$AD$28/'Fixed data'!$C$7</f>
        <v>2.666666666666667E-5</v>
      </c>
      <c r="AH55" s="35">
        <f>$AD$28/'Fixed data'!$C$7</f>
        <v>2.666666666666667E-5</v>
      </c>
      <c r="AI55" s="35">
        <f>$AD$28/'Fixed data'!$C$7</f>
        <v>2.666666666666667E-5</v>
      </c>
      <c r="AJ55" s="35">
        <f>$AD$28/'Fixed data'!$C$7</f>
        <v>2.666666666666667E-5</v>
      </c>
      <c r="AK55" s="35">
        <f>$AD$28/'Fixed data'!$C$7</f>
        <v>2.666666666666667E-5</v>
      </c>
      <c r="AL55" s="35">
        <f>$AD$28/'Fixed data'!$C$7</f>
        <v>2.666666666666667E-5</v>
      </c>
      <c r="AM55" s="35">
        <f>$AD$28/'Fixed data'!$C$7</f>
        <v>2.666666666666667E-5</v>
      </c>
      <c r="AN55" s="35">
        <f>$AD$28/'Fixed data'!$C$7</f>
        <v>2.666666666666667E-5</v>
      </c>
      <c r="AO55" s="35">
        <f>$AD$28/'Fixed data'!$C$7</f>
        <v>2.666666666666667E-5</v>
      </c>
      <c r="AP55" s="35">
        <f>$AD$28/'Fixed data'!$C$7</f>
        <v>2.666666666666667E-5</v>
      </c>
      <c r="AQ55" s="35">
        <f>$AD$28/'Fixed data'!$C$7</f>
        <v>2.666666666666667E-5</v>
      </c>
      <c r="AR55" s="35">
        <f>$AD$28/'Fixed data'!$C$7</f>
        <v>2.666666666666667E-5</v>
      </c>
      <c r="AS55" s="35">
        <f>$AD$28/'Fixed data'!$C$7</f>
        <v>2.666666666666667E-5</v>
      </c>
      <c r="AT55" s="35">
        <f>$AD$28/'Fixed data'!$C$7</f>
        <v>2.666666666666667E-5</v>
      </c>
      <c r="AU55" s="35">
        <f>$AD$28/'Fixed data'!$C$7</f>
        <v>2.666666666666667E-5</v>
      </c>
      <c r="AV55" s="35">
        <f>$AD$28/'Fixed data'!$C$7</f>
        <v>2.666666666666667E-5</v>
      </c>
      <c r="AW55" s="35">
        <f>$AD$28/'Fixed data'!$C$7</f>
        <v>2.666666666666667E-5</v>
      </c>
      <c r="AX55" s="35">
        <f>$AD$28/'Fixed data'!$C$7</f>
        <v>2.666666666666667E-5</v>
      </c>
      <c r="AY55" s="35">
        <f>$AD$28/'Fixed data'!$C$7</f>
        <v>2.666666666666667E-5</v>
      </c>
      <c r="AZ55" s="35">
        <f>$AD$28/'Fixed data'!$C$7</f>
        <v>2.666666666666667E-5</v>
      </c>
      <c r="BA55" s="35">
        <f>$AD$28/'Fixed data'!$C$7</f>
        <v>2.666666666666667E-5</v>
      </c>
      <c r="BB55" s="35">
        <f>$AD$28/'Fixed data'!$C$7</f>
        <v>2.666666666666667E-5</v>
      </c>
      <c r="BC55" s="35">
        <f>$AD$28/'Fixed data'!$C$7</f>
        <v>2.666666666666667E-5</v>
      </c>
      <c r="BD55" s="35">
        <f>$AD$28/'Fixed data'!$C$7</f>
        <v>2.666666666666667E-5</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2.666666666666667E-5</v>
      </c>
      <c r="AG56" s="35">
        <f>$AE$28/'Fixed data'!$C$7</f>
        <v>2.666666666666667E-5</v>
      </c>
      <c r="AH56" s="35">
        <f>$AE$28/'Fixed data'!$C$7</f>
        <v>2.666666666666667E-5</v>
      </c>
      <c r="AI56" s="35">
        <f>$AE$28/'Fixed data'!$C$7</f>
        <v>2.666666666666667E-5</v>
      </c>
      <c r="AJ56" s="35">
        <f>$AE$28/'Fixed data'!$C$7</f>
        <v>2.666666666666667E-5</v>
      </c>
      <c r="AK56" s="35">
        <f>$AE$28/'Fixed data'!$C$7</f>
        <v>2.666666666666667E-5</v>
      </c>
      <c r="AL56" s="35">
        <f>$AE$28/'Fixed data'!$C$7</f>
        <v>2.666666666666667E-5</v>
      </c>
      <c r="AM56" s="35">
        <f>$AE$28/'Fixed data'!$C$7</f>
        <v>2.666666666666667E-5</v>
      </c>
      <c r="AN56" s="35">
        <f>$AE$28/'Fixed data'!$C$7</f>
        <v>2.666666666666667E-5</v>
      </c>
      <c r="AO56" s="35">
        <f>$AE$28/'Fixed data'!$C$7</f>
        <v>2.666666666666667E-5</v>
      </c>
      <c r="AP56" s="35">
        <f>$AE$28/'Fixed data'!$C$7</f>
        <v>2.666666666666667E-5</v>
      </c>
      <c r="AQ56" s="35">
        <f>$AE$28/'Fixed data'!$C$7</f>
        <v>2.666666666666667E-5</v>
      </c>
      <c r="AR56" s="35">
        <f>$AE$28/'Fixed data'!$C$7</f>
        <v>2.666666666666667E-5</v>
      </c>
      <c r="AS56" s="35">
        <f>$AE$28/'Fixed data'!$C$7</f>
        <v>2.666666666666667E-5</v>
      </c>
      <c r="AT56" s="35">
        <f>$AE$28/'Fixed data'!$C$7</f>
        <v>2.666666666666667E-5</v>
      </c>
      <c r="AU56" s="35">
        <f>$AE$28/'Fixed data'!$C$7</f>
        <v>2.666666666666667E-5</v>
      </c>
      <c r="AV56" s="35">
        <f>$AE$28/'Fixed data'!$C$7</f>
        <v>2.666666666666667E-5</v>
      </c>
      <c r="AW56" s="35">
        <f>$AE$28/'Fixed data'!$C$7</f>
        <v>2.666666666666667E-5</v>
      </c>
      <c r="AX56" s="35">
        <f>$AE$28/'Fixed data'!$C$7</f>
        <v>2.666666666666667E-5</v>
      </c>
      <c r="AY56" s="35">
        <f>$AE$28/'Fixed data'!$C$7</f>
        <v>2.666666666666667E-5</v>
      </c>
      <c r="AZ56" s="35">
        <f>$AE$28/'Fixed data'!$C$7</f>
        <v>2.666666666666667E-5</v>
      </c>
      <c r="BA56" s="35">
        <f>$AE$28/'Fixed data'!$C$7</f>
        <v>2.666666666666667E-5</v>
      </c>
      <c r="BB56" s="35">
        <f>$AE$28/'Fixed data'!$C$7</f>
        <v>2.666666666666667E-5</v>
      </c>
      <c r="BC56" s="35">
        <f>$AE$28/'Fixed data'!$C$7</f>
        <v>2.666666666666667E-5</v>
      </c>
      <c r="BD56" s="35">
        <f>$AE$28/'Fixed data'!$C$7</f>
        <v>2.666666666666667E-5</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2.666666666666667E-5</v>
      </c>
      <c r="AH57" s="35">
        <f>$AF$28/'Fixed data'!$C$7</f>
        <v>2.666666666666667E-5</v>
      </c>
      <c r="AI57" s="35">
        <f>$AF$28/'Fixed data'!$C$7</f>
        <v>2.666666666666667E-5</v>
      </c>
      <c r="AJ57" s="35">
        <f>$AF$28/'Fixed data'!$C$7</f>
        <v>2.666666666666667E-5</v>
      </c>
      <c r="AK57" s="35">
        <f>$AF$28/'Fixed data'!$C$7</f>
        <v>2.666666666666667E-5</v>
      </c>
      <c r="AL57" s="35">
        <f>$AF$28/'Fixed data'!$C$7</f>
        <v>2.666666666666667E-5</v>
      </c>
      <c r="AM57" s="35">
        <f>$AF$28/'Fixed data'!$C$7</f>
        <v>2.666666666666667E-5</v>
      </c>
      <c r="AN57" s="35">
        <f>$AF$28/'Fixed data'!$C$7</f>
        <v>2.666666666666667E-5</v>
      </c>
      <c r="AO57" s="35">
        <f>$AF$28/'Fixed data'!$C$7</f>
        <v>2.666666666666667E-5</v>
      </c>
      <c r="AP57" s="35">
        <f>$AF$28/'Fixed data'!$C$7</f>
        <v>2.666666666666667E-5</v>
      </c>
      <c r="AQ57" s="35">
        <f>$AF$28/'Fixed data'!$C$7</f>
        <v>2.666666666666667E-5</v>
      </c>
      <c r="AR57" s="35">
        <f>$AF$28/'Fixed data'!$C$7</f>
        <v>2.666666666666667E-5</v>
      </c>
      <c r="AS57" s="35">
        <f>$AF$28/'Fixed data'!$C$7</f>
        <v>2.666666666666667E-5</v>
      </c>
      <c r="AT57" s="35">
        <f>$AF$28/'Fixed data'!$C$7</f>
        <v>2.666666666666667E-5</v>
      </c>
      <c r="AU57" s="35">
        <f>$AF$28/'Fixed data'!$C$7</f>
        <v>2.666666666666667E-5</v>
      </c>
      <c r="AV57" s="35">
        <f>$AF$28/'Fixed data'!$C$7</f>
        <v>2.666666666666667E-5</v>
      </c>
      <c r="AW57" s="35">
        <f>$AF$28/'Fixed data'!$C$7</f>
        <v>2.666666666666667E-5</v>
      </c>
      <c r="AX57" s="35">
        <f>$AF$28/'Fixed data'!$C$7</f>
        <v>2.666666666666667E-5</v>
      </c>
      <c r="AY57" s="35">
        <f>$AF$28/'Fixed data'!$C$7</f>
        <v>2.666666666666667E-5</v>
      </c>
      <c r="AZ57" s="35">
        <f>$AF$28/'Fixed data'!$C$7</f>
        <v>2.666666666666667E-5</v>
      </c>
      <c r="BA57" s="35">
        <f>$AF$28/'Fixed data'!$C$7</f>
        <v>2.666666666666667E-5</v>
      </c>
      <c r="BB57" s="35">
        <f>$AF$28/'Fixed data'!$C$7</f>
        <v>2.666666666666667E-5</v>
      </c>
      <c r="BC57" s="35">
        <f>$AF$28/'Fixed data'!$C$7</f>
        <v>2.666666666666667E-5</v>
      </c>
      <c r="BD57" s="35">
        <f>$AF$28/'Fixed data'!$C$7</f>
        <v>2.666666666666667E-5</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2.666666666666667E-5</v>
      </c>
      <c r="AI58" s="35">
        <f>$AG$28/'Fixed data'!$C$7</f>
        <v>2.666666666666667E-5</v>
      </c>
      <c r="AJ58" s="35">
        <f>$AG$28/'Fixed data'!$C$7</f>
        <v>2.666666666666667E-5</v>
      </c>
      <c r="AK58" s="35">
        <f>$AG$28/'Fixed data'!$C$7</f>
        <v>2.666666666666667E-5</v>
      </c>
      <c r="AL58" s="35">
        <f>$AG$28/'Fixed data'!$C$7</f>
        <v>2.666666666666667E-5</v>
      </c>
      <c r="AM58" s="35">
        <f>$AG$28/'Fixed data'!$C$7</f>
        <v>2.666666666666667E-5</v>
      </c>
      <c r="AN58" s="35">
        <f>$AG$28/'Fixed data'!$C$7</f>
        <v>2.666666666666667E-5</v>
      </c>
      <c r="AO58" s="35">
        <f>$AG$28/'Fixed data'!$C$7</f>
        <v>2.666666666666667E-5</v>
      </c>
      <c r="AP58" s="35">
        <f>$AG$28/'Fixed data'!$C$7</f>
        <v>2.666666666666667E-5</v>
      </c>
      <c r="AQ58" s="35">
        <f>$AG$28/'Fixed data'!$C$7</f>
        <v>2.666666666666667E-5</v>
      </c>
      <c r="AR58" s="35">
        <f>$AG$28/'Fixed data'!$C$7</f>
        <v>2.666666666666667E-5</v>
      </c>
      <c r="AS58" s="35">
        <f>$AG$28/'Fixed data'!$C$7</f>
        <v>2.666666666666667E-5</v>
      </c>
      <c r="AT58" s="35">
        <f>$AG$28/'Fixed data'!$C$7</f>
        <v>2.666666666666667E-5</v>
      </c>
      <c r="AU58" s="35">
        <f>$AG$28/'Fixed data'!$C$7</f>
        <v>2.666666666666667E-5</v>
      </c>
      <c r="AV58" s="35">
        <f>$AG$28/'Fixed data'!$C$7</f>
        <v>2.666666666666667E-5</v>
      </c>
      <c r="AW58" s="35">
        <f>$AG$28/'Fixed data'!$C$7</f>
        <v>2.666666666666667E-5</v>
      </c>
      <c r="AX58" s="35">
        <f>$AG$28/'Fixed data'!$C$7</f>
        <v>2.666666666666667E-5</v>
      </c>
      <c r="AY58" s="35">
        <f>$AG$28/'Fixed data'!$C$7</f>
        <v>2.666666666666667E-5</v>
      </c>
      <c r="AZ58" s="35">
        <f>$AG$28/'Fixed data'!$C$7</f>
        <v>2.666666666666667E-5</v>
      </c>
      <c r="BA58" s="35">
        <f>$AG$28/'Fixed data'!$C$7</f>
        <v>2.666666666666667E-5</v>
      </c>
      <c r="BB58" s="35">
        <f>$AG$28/'Fixed data'!$C$7</f>
        <v>2.666666666666667E-5</v>
      </c>
      <c r="BC58" s="35">
        <f>$AG$28/'Fixed data'!$C$7</f>
        <v>2.666666666666667E-5</v>
      </c>
      <c r="BD58" s="35">
        <f>$AG$28/'Fixed data'!$C$7</f>
        <v>2.666666666666667E-5</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2.666666666666667E-5</v>
      </c>
      <c r="AJ59" s="35">
        <f>$AH$28/'Fixed data'!$C$7</f>
        <v>2.666666666666667E-5</v>
      </c>
      <c r="AK59" s="35">
        <f>$AH$28/'Fixed data'!$C$7</f>
        <v>2.666666666666667E-5</v>
      </c>
      <c r="AL59" s="35">
        <f>$AH$28/'Fixed data'!$C$7</f>
        <v>2.666666666666667E-5</v>
      </c>
      <c r="AM59" s="35">
        <f>$AH$28/'Fixed data'!$C$7</f>
        <v>2.666666666666667E-5</v>
      </c>
      <c r="AN59" s="35">
        <f>$AH$28/'Fixed data'!$C$7</f>
        <v>2.666666666666667E-5</v>
      </c>
      <c r="AO59" s="35">
        <f>$AH$28/'Fixed data'!$C$7</f>
        <v>2.666666666666667E-5</v>
      </c>
      <c r="AP59" s="35">
        <f>$AH$28/'Fixed data'!$C$7</f>
        <v>2.666666666666667E-5</v>
      </c>
      <c r="AQ59" s="35">
        <f>$AH$28/'Fixed data'!$C$7</f>
        <v>2.666666666666667E-5</v>
      </c>
      <c r="AR59" s="35">
        <f>$AH$28/'Fixed data'!$C$7</f>
        <v>2.666666666666667E-5</v>
      </c>
      <c r="AS59" s="35">
        <f>$AH$28/'Fixed data'!$C$7</f>
        <v>2.666666666666667E-5</v>
      </c>
      <c r="AT59" s="35">
        <f>$AH$28/'Fixed data'!$C$7</f>
        <v>2.666666666666667E-5</v>
      </c>
      <c r="AU59" s="35">
        <f>$AH$28/'Fixed data'!$C$7</f>
        <v>2.666666666666667E-5</v>
      </c>
      <c r="AV59" s="35">
        <f>$AH$28/'Fixed data'!$C$7</f>
        <v>2.666666666666667E-5</v>
      </c>
      <c r="AW59" s="35">
        <f>$AH$28/'Fixed data'!$C$7</f>
        <v>2.666666666666667E-5</v>
      </c>
      <c r="AX59" s="35">
        <f>$AH$28/'Fixed data'!$C$7</f>
        <v>2.666666666666667E-5</v>
      </c>
      <c r="AY59" s="35">
        <f>$AH$28/'Fixed data'!$C$7</f>
        <v>2.666666666666667E-5</v>
      </c>
      <c r="AZ59" s="35">
        <f>$AH$28/'Fixed data'!$C$7</f>
        <v>2.666666666666667E-5</v>
      </c>
      <c r="BA59" s="35">
        <f>$AH$28/'Fixed data'!$C$7</f>
        <v>2.666666666666667E-5</v>
      </c>
      <c r="BB59" s="35">
        <f>$AH$28/'Fixed data'!$C$7</f>
        <v>2.666666666666667E-5</v>
      </c>
      <c r="BC59" s="35">
        <f>$AH$28/'Fixed data'!$C$7</f>
        <v>2.666666666666667E-5</v>
      </c>
      <c r="BD59" s="35">
        <f>$AH$28/'Fixed data'!$C$7</f>
        <v>2.666666666666667E-5</v>
      </c>
    </row>
    <row r="60" spans="1:56" ht="16.5" collapsed="1" x14ac:dyDescent="0.35">
      <c r="A60" s="117"/>
      <c r="B60" s="9" t="s">
        <v>7</v>
      </c>
      <c r="C60" s="9" t="s">
        <v>61</v>
      </c>
      <c r="D60" s="9" t="s">
        <v>40</v>
      </c>
      <c r="E60" s="35">
        <f>SUM(E30:E59)</f>
        <v>0</v>
      </c>
      <c r="F60" s="35">
        <f t="shared" ref="F60:BD60" si="5">SUM(F30:F59)</f>
        <v>-3.3312000000000001E-2</v>
      </c>
      <c r="G60" s="35">
        <f t="shared" si="5"/>
        <v>-3.3285333333333333E-2</v>
      </c>
      <c r="H60" s="35">
        <f t="shared" si="5"/>
        <v>-3.3258666666666666E-2</v>
      </c>
      <c r="I60" s="35">
        <f t="shared" si="5"/>
        <v>-3.3231999999999998E-2</v>
      </c>
      <c r="J60" s="35">
        <f t="shared" si="5"/>
        <v>-3.320533333333333E-2</v>
      </c>
      <c r="K60" s="35">
        <f t="shared" si="5"/>
        <v>-3.3178666666666662E-2</v>
      </c>
      <c r="L60" s="35">
        <f t="shared" si="5"/>
        <v>-3.3151999999999994E-2</v>
      </c>
      <c r="M60" s="35">
        <f t="shared" si="5"/>
        <v>-3.3125333333333326E-2</v>
      </c>
      <c r="N60" s="35">
        <f t="shared" si="5"/>
        <v>-3.3098666666666658E-2</v>
      </c>
      <c r="O60" s="35">
        <f t="shared" si="5"/>
        <v>-3.307199999999999E-2</v>
      </c>
      <c r="P60" s="35">
        <f t="shared" si="5"/>
        <v>-3.3045333333333322E-2</v>
      </c>
      <c r="Q60" s="35">
        <f t="shared" si="5"/>
        <v>-3.3018666666666655E-2</v>
      </c>
      <c r="R60" s="35">
        <f t="shared" si="5"/>
        <v>-3.2991999999999987E-2</v>
      </c>
      <c r="S60" s="35">
        <f t="shared" si="5"/>
        <v>-3.2965333333333319E-2</v>
      </c>
      <c r="T60" s="35">
        <f t="shared" si="5"/>
        <v>-3.2938666666666651E-2</v>
      </c>
      <c r="U60" s="35">
        <f t="shared" si="5"/>
        <v>-3.2911999999999983E-2</v>
      </c>
      <c r="V60" s="35">
        <f t="shared" si="5"/>
        <v>-3.2885333333333315E-2</v>
      </c>
      <c r="W60" s="35">
        <f t="shared" si="5"/>
        <v>-3.2858666666666647E-2</v>
      </c>
      <c r="X60" s="35">
        <f t="shared" si="5"/>
        <v>-3.2831999999999979E-2</v>
      </c>
      <c r="Y60" s="35">
        <f t="shared" si="5"/>
        <v>-3.2805333333333311E-2</v>
      </c>
      <c r="Z60" s="35">
        <f t="shared" si="5"/>
        <v>-3.2778666666666643E-2</v>
      </c>
      <c r="AA60" s="35">
        <f t="shared" si="5"/>
        <v>-3.2751999999999976E-2</v>
      </c>
      <c r="AB60" s="35">
        <f t="shared" si="5"/>
        <v>-3.2725333333333308E-2</v>
      </c>
      <c r="AC60" s="35">
        <f t="shared" si="5"/>
        <v>-3.269866666666664E-2</v>
      </c>
      <c r="AD60" s="35">
        <f t="shared" si="5"/>
        <v>-3.2671999999999972E-2</v>
      </c>
      <c r="AE60" s="35">
        <f t="shared" si="5"/>
        <v>-3.2645333333333304E-2</v>
      </c>
      <c r="AF60" s="35">
        <f t="shared" si="5"/>
        <v>-3.2618666666666636E-2</v>
      </c>
      <c r="AG60" s="35">
        <f t="shared" si="5"/>
        <v>-3.2591999999999968E-2</v>
      </c>
      <c r="AH60" s="35">
        <f t="shared" si="5"/>
        <v>-3.25653333333333E-2</v>
      </c>
      <c r="AI60" s="35">
        <f t="shared" si="5"/>
        <v>-3.2538666666666632E-2</v>
      </c>
      <c r="AJ60" s="35">
        <f t="shared" si="5"/>
        <v>-3.2538666666666632E-2</v>
      </c>
      <c r="AK60" s="35">
        <f t="shared" si="5"/>
        <v>-3.2538666666666632E-2</v>
      </c>
      <c r="AL60" s="35">
        <f t="shared" si="5"/>
        <v>-3.2538666666666632E-2</v>
      </c>
      <c r="AM60" s="35">
        <f t="shared" si="5"/>
        <v>-3.2538666666666632E-2</v>
      </c>
      <c r="AN60" s="35">
        <f t="shared" si="5"/>
        <v>-3.2538666666666632E-2</v>
      </c>
      <c r="AO60" s="35">
        <f t="shared" si="5"/>
        <v>-3.2538666666666632E-2</v>
      </c>
      <c r="AP60" s="35">
        <f t="shared" si="5"/>
        <v>-3.2538666666666632E-2</v>
      </c>
      <c r="AQ60" s="35">
        <f t="shared" si="5"/>
        <v>-3.2538666666666632E-2</v>
      </c>
      <c r="AR60" s="35">
        <f t="shared" si="5"/>
        <v>-3.2538666666666632E-2</v>
      </c>
      <c r="AS60" s="35">
        <f t="shared" si="5"/>
        <v>-3.2538666666666632E-2</v>
      </c>
      <c r="AT60" s="35">
        <f t="shared" si="5"/>
        <v>-3.2538666666666632E-2</v>
      </c>
      <c r="AU60" s="35">
        <f t="shared" si="5"/>
        <v>-3.2538666666666632E-2</v>
      </c>
      <c r="AV60" s="35">
        <f t="shared" si="5"/>
        <v>-3.2538666666666632E-2</v>
      </c>
      <c r="AW60" s="35">
        <f t="shared" si="5"/>
        <v>-3.2538666666666632E-2</v>
      </c>
      <c r="AX60" s="35">
        <f t="shared" si="5"/>
        <v>-3.2538666666666632E-2</v>
      </c>
      <c r="AY60" s="35">
        <f t="shared" si="5"/>
        <v>7.7333333333333355E-4</v>
      </c>
      <c r="AZ60" s="35">
        <f t="shared" si="5"/>
        <v>7.4666666666666685E-4</v>
      </c>
      <c r="BA60" s="35">
        <f t="shared" si="5"/>
        <v>7.2000000000000015E-4</v>
      </c>
      <c r="BB60" s="35">
        <f t="shared" si="5"/>
        <v>6.9333333333333345E-4</v>
      </c>
      <c r="BC60" s="35">
        <f t="shared" si="5"/>
        <v>6.6666666666666675E-4</v>
      </c>
      <c r="BD60" s="35">
        <f t="shared" si="5"/>
        <v>6.4000000000000005E-4</v>
      </c>
    </row>
    <row r="61" spans="1:56" ht="17.25" hidden="1" customHeight="1" outlineLevel="1" x14ac:dyDescent="0.35">
      <c r="A61" s="117"/>
      <c r="B61" s="9" t="s">
        <v>35</v>
      </c>
      <c r="C61" s="9" t="s">
        <v>62</v>
      </c>
      <c r="D61" s="9" t="s">
        <v>40</v>
      </c>
      <c r="E61" s="35">
        <v>0</v>
      </c>
      <c r="F61" s="35">
        <f>E62</f>
        <v>-1.4990399999999999</v>
      </c>
      <c r="G61" s="35">
        <f t="shared" ref="G61:BD61" si="6">F62</f>
        <v>-1.4645279999999998</v>
      </c>
      <c r="H61" s="35">
        <f t="shared" si="6"/>
        <v>-1.4300426666666666</v>
      </c>
      <c r="I61" s="35">
        <f t="shared" si="6"/>
        <v>-1.3955839999999999</v>
      </c>
      <c r="J61" s="35">
        <f t="shared" si="6"/>
        <v>-1.3611519999999999</v>
      </c>
      <c r="K61" s="35">
        <f t="shared" si="6"/>
        <v>-1.3267466666666665</v>
      </c>
      <c r="L61" s="35">
        <f t="shared" si="6"/>
        <v>-1.292368</v>
      </c>
      <c r="M61" s="35">
        <f t="shared" si="6"/>
        <v>-1.258016</v>
      </c>
      <c r="N61" s="35">
        <f t="shared" si="6"/>
        <v>-1.2236906666666667</v>
      </c>
      <c r="O61" s="35">
        <f t="shared" si="6"/>
        <v>-1.189392</v>
      </c>
      <c r="P61" s="35">
        <f t="shared" si="6"/>
        <v>-1.1551199999999999</v>
      </c>
      <c r="Q61" s="35">
        <f t="shared" si="6"/>
        <v>-1.1208746666666667</v>
      </c>
      <c r="R61" s="35">
        <f t="shared" si="6"/>
        <v>-1.0866560000000001</v>
      </c>
      <c r="S61" s="35">
        <f t="shared" si="6"/>
        <v>-1.0524640000000001</v>
      </c>
      <c r="T61" s="35">
        <f t="shared" si="6"/>
        <v>-1.0182986666666667</v>
      </c>
      <c r="U61" s="35">
        <f t="shared" si="6"/>
        <v>-0.98416000000000003</v>
      </c>
      <c r="V61" s="35">
        <f t="shared" si="6"/>
        <v>-0.950048</v>
      </c>
      <c r="W61" s="35">
        <f t="shared" si="6"/>
        <v>-0.9159626666666667</v>
      </c>
      <c r="X61" s="35">
        <f t="shared" si="6"/>
        <v>-0.88190400000000002</v>
      </c>
      <c r="Y61" s="35">
        <f t="shared" si="6"/>
        <v>-0.84787200000000007</v>
      </c>
      <c r="Z61" s="35">
        <f t="shared" si="6"/>
        <v>-0.81386666666666674</v>
      </c>
      <c r="AA61" s="35">
        <f t="shared" si="6"/>
        <v>-0.77988800000000014</v>
      </c>
      <c r="AB61" s="35">
        <f t="shared" si="6"/>
        <v>-0.74593600000000015</v>
      </c>
      <c r="AC61" s="35">
        <f t="shared" si="6"/>
        <v>-0.71201066666666679</v>
      </c>
      <c r="AD61" s="35">
        <f t="shared" si="6"/>
        <v>-0.67811200000000016</v>
      </c>
      <c r="AE61" s="35">
        <f t="shared" si="6"/>
        <v>-0.64424000000000015</v>
      </c>
      <c r="AF61" s="35">
        <f t="shared" si="6"/>
        <v>-0.61039466666666686</v>
      </c>
      <c r="AG61" s="35">
        <f t="shared" si="6"/>
        <v>-0.5765760000000002</v>
      </c>
      <c r="AH61" s="35">
        <f t="shared" si="6"/>
        <v>-0.54278400000000027</v>
      </c>
      <c r="AI61" s="35">
        <f t="shared" si="6"/>
        <v>-0.50901866666666695</v>
      </c>
      <c r="AJ61" s="35">
        <f t="shared" si="6"/>
        <v>-0.47528000000000031</v>
      </c>
      <c r="AK61" s="35">
        <f t="shared" si="6"/>
        <v>-0.44154133333333367</v>
      </c>
      <c r="AL61" s="35">
        <f t="shared" si="6"/>
        <v>-0.40780266666666704</v>
      </c>
      <c r="AM61" s="35">
        <f t="shared" si="6"/>
        <v>-0.3740640000000004</v>
      </c>
      <c r="AN61" s="35">
        <f t="shared" si="6"/>
        <v>-0.34032533333333376</v>
      </c>
      <c r="AO61" s="35">
        <f t="shared" si="6"/>
        <v>-0.30658666666666712</v>
      </c>
      <c r="AP61" s="35">
        <f t="shared" si="6"/>
        <v>-0.27284800000000048</v>
      </c>
      <c r="AQ61" s="35">
        <f t="shared" si="6"/>
        <v>-0.23910933333333384</v>
      </c>
      <c r="AR61" s="35">
        <f t="shared" si="6"/>
        <v>-0.2053706666666672</v>
      </c>
      <c r="AS61" s="35">
        <f t="shared" si="6"/>
        <v>-0.17163200000000056</v>
      </c>
      <c r="AT61" s="35">
        <f t="shared" si="6"/>
        <v>-0.13789333333333392</v>
      </c>
      <c r="AU61" s="35">
        <f t="shared" si="6"/>
        <v>-0.10415466666666728</v>
      </c>
      <c r="AV61" s="35">
        <f t="shared" si="6"/>
        <v>-7.0416000000000645E-2</v>
      </c>
      <c r="AW61" s="35">
        <f t="shared" si="6"/>
        <v>-3.6677333333334013E-2</v>
      </c>
      <c r="AX61" s="35">
        <f t="shared" si="6"/>
        <v>-2.9386666666673805E-3</v>
      </c>
      <c r="AY61" s="35">
        <f t="shared" si="6"/>
        <v>2.9599999999999252E-2</v>
      </c>
      <c r="AZ61" s="35">
        <f t="shared" si="6"/>
        <v>2.8826666666665918E-2</v>
      </c>
      <c r="BA61" s="35">
        <f t="shared" si="6"/>
        <v>2.8079999999999251E-2</v>
      </c>
      <c r="BB61" s="35">
        <f t="shared" si="6"/>
        <v>2.7359999999999253E-2</v>
      </c>
      <c r="BC61" s="35">
        <f t="shared" si="6"/>
        <v>2.6666666666665919E-2</v>
      </c>
      <c r="BD61" s="35">
        <f t="shared" si="6"/>
        <v>2.5999999999999253E-2</v>
      </c>
    </row>
    <row r="62" spans="1:56" ht="16.5" hidden="1" customHeight="1" outlineLevel="1" x14ac:dyDescent="0.3">
      <c r="A62" s="117"/>
      <c r="B62" s="9" t="s">
        <v>34</v>
      </c>
      <c r="C62" s="9" t="s">
        <v>69</v>
      </c>
      <c r="D62" s="9" t="s">
        <v>40</v>
      </c>
      <c r="E62" s="35">
        <f t="shared" ref="E62:BD62" si="7">E28-E60+E61</f>
        <v>-1.4990399999999999</v>
      </c>
      <c r="F62" s="35">
        <f t="shared" si="7"/>
        <v>-1.4645279999999998</v>
      </c>
      <c r="G62" s="35">
        <f t="shared" si="7"/>
        <v>-1.4300426666666666</v>
      </c>
      <c r="H62" s="35">
        <f t="shared" si="7"/>
        <v>-1.3955839999999999</v>
      </c>
      <c r="I62" s="35">
        <f t="shared" si="7"/>
        <v>-1.3611519999999999</v>
      </c>
      <c r="J62" s="35">
        <f t="shared" si="7"/>
        <v>-1.3267466666666665</v>
      </c>
      <c r="K62" s="35">
        <f t="shared" si="7"/>
        <v>-1.292368</v>
      </c>
      <c r="L62" s="35">
        <f t="shared" si="7"/>
        <v>-1.258016</v>
      </c>
      <c r="M62" s="35">
        <f t="shared" si="7"/>
        <v>-1.2236906666666667</v>
      </c>
      <c r="N62" s="35">
        <f t="shared" si="7"/>
        <v>-1.189392</v>
      </c>
      <c r="O62" s="35">
        <f t="shared" si="7"/>
        <v>-1.1551199999999999</v>
      </c>
      <c r="P62" s="35">
        <f t="shared" si="7"/>
        <v>-1.1208746666666667</v>
      </c>
      <c r="Q62" s="35">
        <f t="shared" si="7"/>
        <v>-1.0866560000000001</v>
      </c>
      <c r="R62" s="35">
        <f t="shared" si="7"/>
        <v>-1.0524640000000001</v>
      </c>
      <c r="S62" s="35">
        <f t="shared" si="7"/>
        <v>-1.0182986666666667</v>
      </c>
      <c r="T62" s="35">
        <f t="shared" si="7"/>
        <v>-0.98416000000000003</v>
      </c>
      <c r="U62" s="35">
        <f t="shared" si="7"/>
        <v>-0.950048</v>
      </c>
      <c r="V62" s="35">
        <f t="shared" si="7"/>
        <v>-0.9159626666666667</v>
      </c>
      <c r="W62" s="35">
        <f t="shared" si="7"/>
        <v>-0.88190400000000002</v>
      </c>
      <c r="X62" s="35">
        <f t="shared" si="7"/>
        <v>-0.84787200000000007</v>
      </c>
      <c r="Y62" s="35">
        <f t="shared" si="7"/>
        <v>-0.81386666666666674</v>
      </c>
      <c r="Z62" s="35">
        <f t="shared" si="7"/>
        <v>-0.77988800000000014</v>
      </c>
      <c r="AA62" s="35">
        <f t="shared" si="7"/>
        <v>-0.74593600000000015</v>
      </c>
      <c r="AB62" s="35">
        <f t="shared" si="7"/>
        <v>-0.71201066666666679</v>
      </c>
      <c r="AC62" s="35">
        <f t="shared" si="7"/>
        <v>-0.67811200000000016</v>
      </c>
      <c r="AD62" s="35">
        <f t="shared" si="7"/>
        <v>-0.64424000000000015</v>
      </c>
      <c r="AE62" s="35">
        <f t="shared" si="7"/>
        <v>-0.61039466666666686</v>
      </c>
      <c r="AF62" s="35">
        <f t="shared" si="7"/>
        <v>-0.5765760000000002</v>
      </c>
      <c r="AG62" s="35">
        <f t="shared" si="7"/>
        <v>-0.54278400000000027</v>
      </c>
      <c r="AH62" s="35">
        <f t="shared" si="7"/>
        <v>-0.50901866666666695</v>
      </c>
      <c r="AI62" s="35">
        <f t="shared" si="7"/>
        <v>-0.47528000000000031</v>
      </c>
      <c r="AJ62" s="35">
        <f t="shared" si="7"/>
        <v>-0.44154133333333367</v>
      </c>
      <c r="AK62" s="35">
        <f t="shared" si="7"/>
        <v>-0.40780266666666704</v>
      </c>
      <c r="AL62" s="35">
        <f t="shared" si="7"/>
        <v>-0.3740640000000004</v>
      </c>
      <c r="AM62" s="35">
        <f t="shared" si="7"/>
        <v>-0.34032533333333376</v>
      </c>
      <c r="AN62" s="35">
        <f t="shared" si="7"/>
        <v>-0.30658666666666712</v>
      </c>
      <c r="AO62" s="35">
        <f t="shared" si="7"/>
        <v>-0.27284800000000048</v>
      </c>
      <c r="AP62" s="35">
        <f t="shared" si="7"/>
        <v>-0.23910933333333384</v>
      </c>
      <c r="AQ62" s="35">
        <f t="shared" si="7"/>
        <v>-0.2053706666666672</v>
      </c>
      <c r="AR62" s="35">
        <f t="shared" si="7"/>
        <v>-0.17163200000000056</v>
      </c>
      <c r="AS62" s="35">
        <f t="shared" si="7"/>
        <v>-0.13789333333333392</v>
      </c>
      <c r="AT62" s="35">
        <f t="shared" si="7"/>
        <v>-0.10415466666666728</v>
      </c>
      <c r="AU62" s="35">
        <f t="shared" si="7"/>
        <v>-7.0416000000000645E-2</v>
      </c>
      <c r="AV62" s="35">
        <f t="shared" si="7"/>
        <v>-3.6677333333334013E-2</v>
      </c>
      <c r="AW62" s="35">
        <f t="shared" si="7"/>
        <v>-2.9386666666673805E-3</v>
      </c>
      <c r="AX62" s="35">
        <f t="shared" si="7"/>
        <v>2.9599999999999252E-2</v>
      </c>
      <c r="AY62" s="35">
        <f t="shared" si="7"/>
        <v>2.8826666666665918E-2</v>
      </c>
      <c r="AZ62" s="35">
        <f t="shared" si="7"/>
        <v>2.8079999999999251E-2</v>
      </c>
      <c r="BA62" s="35">
        <f t="shared" si="7"/>
        <v>2.7359999999999253E-2</v>
      </c>
      <c r="BB62" s="35">
        <f t="shared" si="7"/>
        <v>2.6666666666665919E-2</v>
      </c>
      <c r="BC62" s="35">
        <f t="shared" si="7"/>
        <v>2.5999999999999253E-2</v>
      </c>
      <c r="BD62" s="35">
        <f t="shared" si="7"/>
        <v>2.5359999999999251E-2</v>
      </c>
    </row>
    <row r="63" spans="1:56" ht="16.5" collapsed="1" x14ac:dyDescent="0.3">
      <c r="A63" s="117"/>
      <c r="B63" s="9" t="s">
        <v>8</v>
      </c>
      <c r="C63" s="11" t="s">
        <v>68</v>
      </c>
      <c r="D63" s="9" t="s">
        <v>40</v>
      </c>
      <c r="E63" s="35">
        <f>AVERAGE(E61:E62)*'Fixed data'!$C$3</f>
        <v>-3.6201815999999998E-2</v>
      </c>
      <c r="F63" s="35">
        <f>AVERAGE(F61:F62)*'Fixed data'!$C$3</f>
        <v>-7.1570167199999993E-2</v>
      </c>
      <c r="G63" s="35">
        <f>AVERAGE(G61:G62)*'Fixed data'!$C$3</f>
        <v>-6.9903881600000009E-2</v>
      </c>
      <c r="H63" s="35">
        <f>AVERAGE(H61:H62)*'Fixed data'!$C$3</f>
        <v>-6.8238884E-2</v>
      </c>
      <c r="I63" s="35">
        <f>AVERAGE(I61:I62)*'Fixed data'!$C$3</f>
        <v>-6.6575174400000006E-2</v>
      </c>
      <c r="J63" s="35">
        <f>AVERAGE(J61:J62)*'Fixed data'!$C$3</f>
        <v>-6.4912752800000001E-2</v>
      </c>
      <c r="K63" s="35">
        <f>AVERAGE(K61:K62)*'Fixed data'!$C$3</f>
        <v>-6.3251619199999998E-2</v>
      </c>
      <c r="L63" s="35">
        <f>AVERAGE(L61:L62)*'Fixed data'!$C$3</f>
        <v>-6.159177360000001E-2</v>
      </c>
      <c r="M63" s="35">
        <f>AVERAGE(M61:M62)*'Fixed data'!$C$3</f>
        <v>-5.9933216000000004E-2</v>
      </c>
      <c r="N63" s="35">
        <f>AVERAGE(N61:N62)*'Fixed data'!$C$3</f>
        <v>-5.8275946400000007E-2</v>
      </c>
      <c r="O63" s="35">
        <f>AVERAGE(O61:O62)*'Fixed data'!$C$3</f>
        <v>-5.6619964799999999E-2</v>
      </c>
      <c r="P63" s="35">
        <f>AVERAGE(P61:P62)*'Fixed data'!$C$3</f>
        <v>-5.4965271199999999E-2</v>
      </c>
      <c r="Q63" s="35">
        <f>AVERAGE(Q61:Q62)*'Fixed data'!$C$3</f>
        <v>-5.3311865600000008E-2</v>
      </c>
      <c r="R63" s="35">
        <f>AVERAGE(R61:R62)*'Fixed data'!$C$3</f>
        <v>-5.1659748000000005E-2</v>
      </c>
      <c r="S63" s="35">
        <f>AVERAGE(S61:S62)*'Fixed data'!$C$3</f>
        <v>-5.0008918400000012E-2</v>
      </c>
      <c r="T63" s="35">
        <f>AVERAGE(T61:T62)*'Fixed data'!$C$3</f>
        <v>-4.8359376799999999E-2</v>
      </c>
      <c r="U63" s="35">
        <f>AVERAGE(U61:U62)*'Fixed data'!$C$3</f>
        <v>-4.6711123200000003E-2</v>
      </c>
      <c r="V63" s="35">
        <f>AVERAGE(V61:V62)*'Fixed data'!$C$3</f>
        <v>-4.5064157600000002E-2</v>
      </c>
      <c r="W63" s="35">
        <f>AVERAGE(W61:W62)*'Fixed data'!$C$3</f>
        <v>-4.3418480000000002E-2</v>
      </c>
      <c r="X63" s="35">
        <f>AVERAGE(X61:X62)*'Fixed data'!$C$3</f>
        <v>-4.1774090400000005E-2</v>
      </c>
      <c r="Y63" s="35">
        <f>AVERAGE(Y61:Y62)*'Fixed data'!$C$3</f>
        <v>-4.013098880000001E-2</v>
      </c>
      <c r="Z63" s="35">
        <f>AVERAGE(Z61:Z62)*'Fixed data'!$C$3</f>
        <v>-3.848917520000001E-2</v>
      </c>
      <c r="AA63" s="35">
        <f>AVERAGE(AA61:AA62)*'Fixed data'!$C$3</f>
        <v>-3.6848649600000012E-2</v>
      </c>
      <c r="AB63" s="35">
        <f>AVERAGE(AB61:AB62)*'Fixed data'!$C$3</f>
        <v>-3.5209412000000009E-2</v>
      </c>
      <c r="AC63" s="35">
        <f>AVERAGE(AC61:AC62)*'Fixed data'!$C$3</f>
        <v>-3.3571462400000009E-2</v>
      </c>
      <c r="AD63" s="35">
        <f>AVERAGE(AD61:AD62)*'Fixed data'!$C$3</f>
        <v>-3.193480080000001E-2</v>
      </c>
      <c r="AE63" s="35">
        <f>AVERAGE(AE61:AE62)*'Fixed data'!$C$3</f>
        <v>-3.029942720000001E-2</v>
      </c>
      <c r="AF63" s="35">
        <f>AVERAGE(AF61:AF62)*'Fixed data'!$C$3</f>
        <v>-2.8665341600000012E-2</v>
      </c>
      <c r="AG63" s="35">
        <f>AVERAGE(AG61:AG62)*'Fixed data'!$C$3</f>
        <v>-2.7032544000000009E-2</v>
      </c>
      <c r="AH63" s="35">
        <f>AVERAGE(AH61:AH62)*'Fixed data'!$C$3</f>
        <v>-2.5401034400000012E-2</v>
      </c>
      <c r="AI63" s="35">
        <f>AVERAGE(AI61:AI62)*'Fixed data'!$C$3</f>
        <v>-2.3770812800000016E-2</v>
      </c>
      <c r="AJ63" s="35">
        <f>AVERAGE(AJ61:AJ62)*'Fixed data'!$C$3</f>
        <v>-2.2141235200000015E-2</v>
      </c>
      <c r="AK63" s="35">
        <f>AVERAGE(AK61:AK62)*'Fixed data'!$C$3</f>
        <v>-2.0511657600000021E-2</v>
      </c>
      <c r="AL63" s="35">
        <f>AVERAGE(AL61:AL62)*'Fixed data'!$C$3</f>
        <v>-1.888208000000002E-2</v>
      </c>
      <c r="AM63" s="35">
        <f>AVERAGE(AM61:AM62)*'Fixed data'!$C$3</f>
        <v>-1.7252502400000022E-2</v>
      </c>
      <c r="AN63" s="35">
        <f>AVERAGE(AN61:AN62)*'Fixed data'!$C$3</f>
        <v>-1.5622924800000021E-2</v>
      </c>
      <c r="AO63" s="35">
        <f>AVERAGE(AO61:AO62)*'Fixed data'!$C$3</f>
        <v>-1.3993347200000025E-2</v>
      </c>
      <c r="AP63" s="35">
        <f>AVERAGE(AP61:AP62)*'Fixed data'!$C$3</f>
        <v>-1.2363769600000024E-2</v>
      </c>
      <c r="AQ63" s="35">
        <f>AVERAGE(AQ61:AQ62)*'Fixed data'!$C$3</f>
        <v>-1.0734192000000026E-2</v>
      </c>
      <c r="AR63" s="35">
        <f>AVERAGE(AR61:AR62)*'Fixed data'!$C$3</f>
        <v>-9.1046144000000266E-3</v>
      </c>
      <c r="AS63" s="35">
        <f>AVERAGE(AS61:AS62)*'Fixed data'!$C$3</f>
        <v>-7.475036800000028E-3</v>
      </c>
      <c r="AT63" s="35">
        <f>AVERAGE(AT61:AT62)*'Fixed data'!$C$3</f>
        <v>-5.8454592000000295E-3</v>
      </c>
      <c r="AU63" s="35">
        <f>AVERAGE(AU61:AU62)*'Fixed data'!$C$3</f>
        <v>-4.2158816000000309E-3</v>
      </c>
      <c r="AV63" s="35">
        <f>AVERAGE(AV61:AV62)*'Fixed data'!$C$3</f>
        <v>-2.5863040000000319E-3</v>
      </c>
      <c r="AW63" s="35">
        <f>AVERAGE(AW61:AW62)*'Fixed data'!$C$3</f>
        <v>-9.5672640000003372E-4</v>
      </c>
      <c r="AX63" s="35">
        <f>AVERAGE(AX61:AX62)*'Fixed data'!$C$3</f>
        <v>6.4387119999996468E-4</v>
      </c>
      <c r="AY63" s="35">
        <f>AVERAGE(AY61:AY62)*'Fixed data'!$C$3</f>
        <v>1.411003999999964E-3</v>
      </c>
      <c r="AZ63" s="35">
        <f>AVERAGE(AZ61:AZ62)*'Fixed data'!$C$3</f>
        <v>1.3742959999999639E-3</v>
      </c>
      <c r="BA63" s="35">
        <f>AVERAGE(BA61:BA62)*'Fixed data'!$C$3</f>
        <v>1.3388759999999639E-3</v>
      </c>
      <c r="BB63" s="35">
        <f>AVERAGE(BB61:BB62)*'Fixed data'!$C$3</f>
        <v>1.3047439999999638E-3</v>
      </c>
      <c r="BC63" s="35">
        <f>AVERAGE(BC61:BC62)*'Fixed data'!$C$3</f>
        <v>1.2718999999999639E-3</v>
      </c>
      <c r="BD63" s="35">
        <f>AVERAGE(BD61:BD62)*'Fixed data'!$C$3</f>
        <v>1.240343999999964E-3</v>
      </c>
    </row>
    <row r="64" spans="1:56" ht="15.75" thickBot="1" x14ac:dyDescent="0.35">
      <c r="A64" s="116"/>
      <c r="B64" s="12" t="s">
        <v>95</v>
      </c>
      <c r="C64" s="12" t="s">
        <v>45</v>
      </c>
      <c r="D64" s="12" t="s">
        <v>40</v>
      </c>
      <c r="E64" s="54">
        <f t="shared" ref="E64:BD64" si="8">E29+E60+E63</f>
        <v>-0.41096181599999998</v>
      </c>
      <c r="F64" s="54">
        <f t="shared" si="8"/>
        <v>-0.10458216719999999</v>
      </c>
      <c r="G64" s="54">
        <f t="shared" si="8"/>
        <v>-0.10288921493333333</v>
      </c>
      <c r="H64" s="54">
        <f t="shared" si="8"/>
        <v>-0.10119755066666666</v>
      </c>
      <c r="I64" s="54">
        <f t="shared" si="8"/>
        <v>-9.9507174400000009E-2</v>
      </c>
      <c r="J64" s="54">
        <f t="shared" si="8"/>
        <v>-9.7818086133333329E-2</v>
      </c>
      <c r="K64" s="54">
        <f t="shared" si="8"/>
        <v>-9.6130285866666665E-2</v>
      </c>
      <c r="L64" s="54">
        <f t="shared" si="8"/>
        <v>-9.4443773600000003E-2</v>
      </c>
      <c r="M64" s="54">
        <f t="shared" si="8"/>
        <v>-9.2758549333333329E-2</v>
      </c>
      <c r="N64" s="54">
        <f t="shared" si="8"/>
        <v>-9.1074613066666671E-2</v>
      </c>
      <c r="O64" s="54">
        <f t="shared" si="8"/>
        <v>-8.9391964799999987E-2</v>
      </c>
      <c r="P64" s="54">
        <f t="shared" si="8"/>
        <v>-8.771060453333332E-2</v>
      </c>
      <c r="Q64" s="54">
        <f t="shared" si="8"/>
        <v>-8.6030532266666654E-2</v>
      </c>
      <c r="R64" s="54">
        <f t="shared" si="8"/>
        <v>-8.435174799999999E-2</v>
      </c>
      <c r="S64" s="54">
        <f t="shared" si="8"/>
        <v>-8.2674251733333329E-2</v>
      </c>
      <c r="T64" s="54">
        <f t="shared" si="8"/>
        <v>-8.0998043466666642E-2</v>
      </c>
      <c r="U64" s="54">
        <f t="shared" si="8"/>
        <v>-7.9323123199999984E-2</v>
      </c>
      <c r="V64" s="54">
        <f t="shared" si="8"/>
        <v>-7.7649490933333315E-2</v>
      </c>
      <c r="W64" s="54">
        <f t="shared" si="8"/>
        <v>-7.5977146666666648E-2</v>
      </c>
      <c r="X64" s="54">
        <f t="shared" si="8"/>
        <v>-7.4306090399999983E-2</v>
      </c>
      <c r="Y64" s="54">
        <f t="shared" si="8"/>
        <v>-7.263632213333332E-2</v>
      </c>
      <c r="Z64" s="54">
        <f t="shared" si="8"/>
        <v>-7.0967841866666659E-2</v>
      </c>
      <c r="AA64" s="54">
        <f t="shared" si="8"/>
        <v>-6.9300649599999986E-2</v>
      </c>
      <c r="AB64" s="54">
        <f t="shared" si="8"/>
        <v>-6.7634745333333315E-2</v>
      </c>
      <c r="AC64" s="54">
        <f t="shared" si="8"/>
        <v>-6.5970129066666647E-2</v>
      </c>
      <c r="AD64" s="54">
        <f t="shared" si="8"/>
        <v>-6.430680079999998E-2</v>
      </c>
      <c r="AE64" s="54">
        <f t="shared" si="8"/>
        <v>-6.2644760533333316E-2</v>
      </c>
      <c r="AF64" s="54">
        <f t="shared" si="8"/>
        <v>-6.0984008266666646E-2</v>
      </c>
      <c r="AG64" s="54">
        <f t="shared" si="8"/>
        <v>-5.9324543999999979E-2</v>
      </c>
      <c r="AH64" s="54">
        <f t="shared" si="8"/>
        <v>-5.7666367733333307E-2</v>
      </c>
      <c r="AI64" s="54">
        <f t="shared" si="8"/>
        <v>-5.6009479466666651E-2</v>
      </c>
      <c r="AJ64" s="54">
        <f t="shared" si="8"/>
        <v>-5.4379901866666649E-2</v>
      </c>
      <c r="AK64" s="54">
        <f t="shared" si="8"/>
        <v>-5.2750324266666648E-2</v>
      </c>
      <c r="AL64" s="54">
        <f t="shared" si="8"/>
        <v>-5.1120746666666647E-2</v>
      </c>
      <c r="AM64" s="54">
        <f t="shared" si="8"/>
        <v>-4.9491169066666653E-2</v>
      </c>
      <c r="AN64" s="54">
        <f t="shared" si="8"/>
        <v>-4.7861591466666652E-2</v>
      </c>
      <c r="AO64" s="54">
        <f t="shared" si="8"/>
        <v>-4.6232013866666657E-2</v>
      </c>
      <c r="AP64" s="54">
        <f t="shared" si="8"/>
        <v>-4.4602436266666656E-2</v>
      </c>
      <c r="AQ64" s="54">
        <f t="shared" si="8"/>
        <v>-4.2972858666666655E-2</v>
      </c>
      <c r="AR64" s="54">
        <f t="shared" si="8"/>
        <v>-4.1343281066666654E-2</v>
      </c>
      <c r="AS64" s="54">
        <f t="shared" si="8"/>
        <v>-3.971370346666666E-2</v>
      </c>
      <c r="AT64" s="54">
        <f t="shared" si="8"/>
        <v>-3.8084125866666658E-2</v>
      </c>
      <c r="AU64" s="54">
        <f t="shared" si="8"/>
        <v>-3.6454548266666664E-2</v>
      </c>
      <c r="AV64" s="54">
        <f t="shared" si="8"/>
        <v>-3.4824970666666663E-2</v>
      </c>
      <c r="AW64" s="54">
        <f t="shared" si="8"/>
        <v>-3.3195393066666662E-2</v>
      </c>
      <c r="AX64" s="54">
        <f t="shared" si="8"/>
        <v>-3.1894795466666667E-2</v>
      </c>
      <c r="AY64" s="54">
        <f t="shared" si="8"/>
        <v>2.1843373333332973E-3</v>
      </c>
      <c r="AZ64" s="54">
        <f t="shared" si="8"/>
        <v>2.1209626666666309E-3</v>
      </c>
      <c r="BA64" s="54">
        <f t="shared" si="8"/>
        <v>2.0588759999999639E-3</v>
      </c>
      <c r="BB64" s="54">
        <f t="shared" si="8"/>
        <v>1.9980773333332972E-3</v>
      </c>
      <c r="BC64" s="54">
        <f t="shared" si="8"/>
        <v>1.9385666666666306E-3</v>
      </c>
      <c r="BD64" s="54">
        <f t="shared" si="8"/>
        <v>1.8803439999999639E-3</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-0.41096181599999998</v>
      </c>
      <c r="F77" s="55">
        <f>IF('Fixed data'!$G$19=FALSE,F64+F76,F64)</f>
        <v>-0.10458216719999999</v>
      </c>
      <c r="G77" s="55">
        <f>IF('Fixed data'!$G$19=FALSE,G64+G76,G64)</f>
        <v>-0.10288921493333333</v>
      </c>
      <c r="H77" s="55">
        <f>IF('Fixed data'!$G$19=FALSE,H64+H76,H64)</f>
        <v>-0.10119755066666666</v>
      </c>
      <c r="I77" s="55">
        <f>IF('Fixed data'!$G$19=FALSE,I64+I76,I64)</f>
        <v>-9.9507174400000009E-2</v>
      </c>
      <c r="J77" s="55">
        <f>IF('Fixed data'!$G$19=FALSE,J64+J76,J64)</f>
        <v>-9.7818086133333329E-2</v>
      </c>
      <c r="K77" s="55">
        <f>IF('Fixed data'!$G$19=FALSE,K64+K76,K64)</f>
        <v>-9.6130285866666665E-2</v>
      </c>
      <c r="L77" s="55">
        <f>IF('Fixed data'!$G$19=FALSE,L64+L76,L64)</f>
        <v>-9.4443773600000003E-2</v>
      </c>
      <c r="M77" s="55">
        <f>IF('Fixed data'!$G$19=FALSE,M64+M76,M64)</f>
        <v>-9.2758549333333329E-2</v>
      </c>
      <c r="N77" s="55">
        <f>IF('Fixed data'!$G$19=FALSE,N64+N76,N64)</f>
        <v>-9.1074613066666671E-2</v>
      </c>
      <c r="O77" s="55">
        <f>IF('Fixed data'!$G$19=FALSE,O64+O76,O64)</f>
        <v>-8.9391964799999987E-2</v>
      </c>
      <c r="P77" s="55">
        <f>IF('Fixed data'!$G$19=FALSE,P64+P76,P64)</f>
        <v>-8.771060453333332E-2</v>
      </c>
      <c r="Q77" s="55">
        <f>IF('Fixed data'!$G$19=FALSE,Q64+Q76,Q64)</f>
        <v>-8.6030532266666654E-2</v>
      </c>
      <c r="R77" s="55">
        <f>IF('Fixed data'!$G$19=FALSE,R64+R76,R64)</f>
        <v>-8.435174799999999E-2</v>
      </c>
      <c r="S77" s="55">
        <f>IF('Fixed data'!$G$19=FALSE,S64+S76,S64)</f>
        <v>-8.2674251733333329E-2</v>
      </c>
      <c r="T77" s="55">
        <f>IF('Fixed data'!$G$19=FALSE,T64+T76,T64)</f>
        <v>-8.0998043466666642E-2</v>
      </c>
      <c r="U77" s="55">
        <f>IF('Fixed data'!$G$19=FALSE,U64+U76,U64)</f>
        <v>-7.9323123199999984E-2</v>
      </c>
      <c r="V77" s="55">
        <f>IF('Fixed data'!$G$19=FALSE,V64+V76,V64)</f>
        <v>-7.7649490933333315E-2</v>
      </c>
      <c r="W77" s="55">
        <f>IF('Fixed data'!$G$19=FALSE,W64+W76,W64)</f>
        <v>-7.5977146666666648E-2</v>
      </c>
      <c r="X77" s="55">
        <f>IF('Fixed data'!$G$19=FALSE,X64+X76,X64)</f>
        <v>-7.4306090399999983E-2</v>
      </c>
      <c r="Y77" s="55">
        <f>IF('Fixed data'!$G$19=FALSE,Y64+Y76,Y64)</f>
        <v>-7.263632213333332E-2</v>
      </c>
      <c r="Z77" s="55">
        <f>IF('Fixed data'!$G$19=FALSE,Z64+Z76,Z64)</f>
        <v>-7.0967841866666659E-2</v>
      </c>
      <c r="AA77" s="55">
        <f>IF('Fixed data'!$G$19=FALSE,AA64+AA76,AA64)</f>
        <v>-6.9300649599999986E-2</v>
      </c>
      <c r="AB77" s="55">
        <f>IF('Fixed data'!$G$19=FALSE,AB64+AB76,AB64)</f>
        <v>-6.7634745333333315E-2</v>
      </c>
      <c r="AC77" s="55">
        <f>IF('Fixed data'!$G$19=FALSE,AC64+AC76,AC64)</f>
        <v>-6.5970129066666647E-2</v>
      </c>
      <c r="AD77" s="55">
        <f>IF('Fixed data'!$G$19=FALSE,AD64+AD76,AD64)</f>
        <v>-6.430680079999998E-2</v>
      </c>
      <c r="AE77" s="55">
        <f>IF('Fixed data'!$G$19=FALSE,AE64+AE76,AE64)</f>
        <v>-6.2644760533333316E-2</v>
      </c>
      <c r="AF77" s="55">
        <f>IF('Fixed data'!$G$19=FALSE,AF64+AF76,AF64)</f>
        <v>-6.0984008266666646E-2</v>
      </c>
      <c r="AG77" s="55">
        <f>IF('Fixed data'!$G$19=FALSE,AG64+AG76,AG64)</f>
        <v>-5.9324543999999979E-2</v>
      </c>
      <c r="AH77" s="55">
        <f>IF('Fixed data'!$G$19=FALSE,AH64+AH76,AH64)</f>
        <v>-5.7666367733333307E-2</v>
      </c>
      <c r="AI77" s="55">
        <f>IF('Fixed data'!$G$19=FALSE,AI64+AI76,AI64)</f>
        <v>-5.6009479466666651E-2</v>
      </c>
      <c r="AJ77" s="55">
        <f>IF('Fixed data'!$G$19=FALSE,AJ64+AJ76,AJ64)</f>
        <v>-5.4379901866666649E-2</v>
      </c>
      <c r="AK77" s="55">
        <f>IF('Fixed data'!$G$19=FALSE,AK64+AK76,AK64)</f>
        <v>-5.2750324266666648E-2</v>
      </c>
      <c r="AL77" s="55">
        <f>IF('Fixed data'!$G$19=FALSE,AL64+AL76,AL64)</f>
        <v>-5.1120746666666647E-2</v>
      </c>
      <c r="AM77" s="55">
        <f>IF('Fixed data'!$G$19=FALSE,AM64+AM76,AM64)</f>
        <v>-4.9491169066666653E-2</v>
      </c>
      <c r="AN77" s="55">
        <f>IF('Fixed data'!$G$19=FALSE,AN64+AN76,AN64)</f>
        <v>-4.7861591466666652E-2</v>
      </c>
      <c r="AO77" s="55">
        <f>IF('Fixed data'!$G$19=FALSE,AO64+AO76,AO64)</f>
        <v>-4.6232013866666657E-2</v>
      </c>
      <c r="AP77" s="55">
        <f>IF('Fixed data'!$G$19=FALSE,AP64+AP76,AP64)</f>
        <v>-4.4602436266666656E-2</v>
      </c>
      <c r="AQ77" s="55">
        <f>IF('Fixed data'!$G$19=FALSE,AQ64+AQ76,AQ64)</f>
        <v>-4.2972858666666655E-2</v>
      </c>
      <c r="AR77" s="55">
        <f>IF('Fixed data'!$G$19=FALSE,AR64+AR76,AR64)</f>
        <v>-4.1343281066666654E-2</v>
      </c>
      <c r="AS77" s="55">
        <f>IF('Fixed data'!$G$19=FALSE,AS64+AS76,AS64)</f>
        <v>-3.971370346666666E-2</v>
      </c>
      <c r="AT77" s="55">
        <f>IF('Fixed data'!$G$19=FALSE,AT64+AT76,AT64)</f>
        <v>-3.8084125866666658E-2</v>
      </c>
      <c r="AU77" s="55">
        <f>IF('Fixed data'!$G$19=FALSE,AU64+AU76,AU64)</f>
        <v>-3.6454548266666664E-2</v>
      </c>
      <c r="AV77" s="55">
        <f>IF('Fixed data'!$G$19=FALSE,AV64+AV76,AV64)</f>
        <v>-3.4824970666666663E-2</v>
      </c>
      <c r="AW77" s="55">
        <f>IF('Fixed data'!$G$19=FALSE,AW64+AW76,AW64)</f>
        <v>-3.3195393066666662E-2</v>
      </c>
      <c r="AX77" s="55">
        <f>IF('Fixed data'!$G$19=FALSE,AX64+AX76,AX64)</f>
        <v>-3.1894795466666667E-2</v>
      </c>
      <c r="AY77" s="55">
        <f>IF('Fixed data'!$G$19=FALSE,AY64+AY76,AY64)</f>
        <v>2.1843373333332973E-3</v>
      </c>
      <c r="AZ77" s="55">
        <f>IF('Fixed data'!$G$19=FALSE,AZ64+AZ76,AZ64)</f>
        <v>2.1209626666666309E-3</v>
      </c>
      <c r="BA77" s="55">
        <f>IF('Fixed data'!$G$19=FALSE,BA64+BA76,BA64)</f>
        <v>2.0588759999999639E-3</v>
      </c>
      <c r="BB77" s="55">
        <f>IF('Fixed data'!$G$19=FALSE,BB64+BB76,BB64)</f>
        <v>1.9980773333332972E-3</v>
      </c>
      <c r="BC77" s="55">
        <f>IF('Fixed data'!$G$19=FALSE,BC64+BC76,BC64)</f>
        <v>1.9385666666666306E-3</v>
      </c>
      <c r="BD77" s="55">
        <f>IF('Fixed data'!$G$19=FALSE,BD64+BD76,BD64)</f>
        <v>1.8803439999999639E-3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-0.39706455652173916</v>
      </c>
      <c r="F80" s="56">
        <f t="shared" ref="F80:BD80" si="10">F77*F78</f>
        <v>-9.7628572148708251E-2</v>
      </c>
      <c r="G80" s="56">
        <f t="shared" si="10"/>
        <v>-9.280017690102936E-2</v>
      </c>
      <c r="H80" s="56">
        <f t="shared" si="10"/>
        <v>-8.8187818990599146E-2</v>
      </c>
      <c r="I80" s="56">
        <f t="shared" si="10"/>
        <v>-8.3782370754711469E-2</v>
      </c>
      <c r="J80" s="56">
        <f t="shared" si="10"/>
        <v>-7.9575076094417926E-2</v>
      </c>
      <c r="K80" s="56">
        <f t="shared" si="10"/>
        <v>-7.5557535739151499E-2</v>
      </c>
      <c r="L80" s="56">
        <f t="shared" si="10"/>
        <v>-7.1721693084511248E-2</v>
      </c>
      <c r="M80" s="56">
        <f t="shared" si="10"/>
        <v>-6.8059820581244948E-2</v>
      </c>
      <c r="N80" s="56">
        <f t="shared" si="10"/>
        <v>-6.4564506654297846E-2</v>
      </c>
      <c r="O80" s="56">
        <f t="shared" si="10"/>
        <v>-6.1228643131595852E-2</v>
      </c>
      <c r="P80" s="56">
        <f t="shared" si="10"/>
        <v>-5.8045413163002754E-2</v>
      </c>
      <c r="Q80" s="56">
        <f t="shared" si="10"/>
        <v>-5.5008279610631892E-2</v>
      </c>
      <c r="R80" s="56">
        <f t="shared" si="10"/>
        <v>-5.2110973892406764E-2</v>
      </c>
      <c r="S80" s="56">
        <f t="shared" si="10"/>
        <v>-4.9347485261452183E-2</v>
      </c>
      <c r="T80" s="56">
        <f t="shared" si="10"/>
        <v>-4.671205050455797E-2</v>
      </c>
      <c r="U80" s="56">
        <f t="shared" si="10"/>
        <v>-4.4199144043594596E-2</v>
      </c>
      <c r="V80" s="56">
        <f t="shared" si="10"/>
        <v>-4.1803468424371278E-2</v>
      </c>
      <c r="W80" s="56">
        <f t="shared" si="10"/>
        <v>-3.9519945178017567E-2</v>
      </c>
      <c r="X80" s="56">
        <f t="shared" si="10"/>
        <v>-3.7343706040535662E-2</v>
      </c>
      <c r="Y80" s="56">
        <f t="shared" si="10"/>
        <v>-3.5270084516717294E-2</v>
      </c>
      <c r="Z80" s="56">
        <f t="shared" si="10"/>
        <v>-3.3294607775143668E-2</v>
      </c>
      <c r="AA80" s="56">
        <f t="shared" si="10"/>
        <v>-3.1412988861493102E-2</v>
      </c>
      <c r="AB80" s="56">
        <f t="shared" si="10"/>
        <v>-2.9621119217866903E-2</v>
      </c>
      <c r="AC80" s="56">
        <f t="shared" si="10"/>
        <v>-2.7915061496312569E-2</v>
      </c>
      <c r="AD80" s="56">
        <f t="shared" si="10"/>
        <v>-2.6291042655173819E-2</v>
      </c>
      <c r="AE80" s="56">
        <f t="shared" si="10"/>
        <v>-2.4745447327330309E-2</v>
      </c>
      <c r="AF80" s="56">
        <f t="shared" si="10"/>
        <v>-2.3274811449807375E-2</v>
      </c>
      <c r="AG80" s="56">
        <f t="shared" si="10"/>
        <v>-2.187581614463727E-2</v>
      </c>
      <c r="AH80" s="56">
        <f t="shared" si="10"/>
        <v>-2.0545281841239885E-2</v>
      </c>
      <c r="AI80" s="56">
        <f t="shared" si="10"/>
        <v>-2.2403071793829821E-2</v>
      </c>
      <c r="AJ80" s="56">
        <f t="shared" si="10"/>
        <v>-2.1117729807560572E-2</v>
      </c>
      <c r="AK80" s="56">
        <f t="shared" si="10"/>
        <v>-1.9888256772311198E-2</v>
      </c>
      <c r="AL80" s="56">
        <f t="shared" si="10"/>
        <v>-1.8712488588368843E-2</v>
      </c>
      <c r="AM80" s="56">
        <f t="shared" si="10"/>
        <v>-1.7588339824421349E-2</v>
      </c>
      <c r="AN80" s="56">
        <f t="shared" si="10"/>
        <v>-1.6513800970816419E-2</v>
      </c>
      <c r="AO80" s="56">
        <f t="shared" si="10"/>
        <v>-1.5486935786087737E-2</v>
      </c>
      <c r="AP80" s="56">
        <f t="shared" si="10"/>
        <v>-1.4505878733645314E-2</v>
      </c>
      <c r="AQ80" s="56">
        <f t="shared" si="10"/>
        <v>-1.3568832505628813E-2</v>
      </c>
      <c r="AR80" s="56">
        <f t="shared" si="10"/>
        <v>-1.2674065631020873E-2</v>
      </c>
      <c r="AS80" s="56">
        <f t="shared" si="10"/>
        <v>-1.181991016521273E-2</v>
      </c>
      <c r="AT80" s="56">
        <f t="shared" si="10"/>
        <v>-1.1004759458306484E-2</v>
      </c>
      <c r="AU80" s="56">
        <f t="shared" si="10"/>
        <v>-1.0227065999527411E-2</v>
      </c>
      <c r="AV80" s="56">
        <f t="shared" si="10"/>
        <v>-9.4853393352059383E-3</v>
      </c>
      <c r="AW80" s="56">
        <f t="shared" si="10"/>
        <v>-8.7781440578723925E-3</v>
      </c>
      <c r="AX80" s="56">
        <f t="shared" si="10"/>
        <v>-8.1885590470455599E-3</v>
      </c>
      <c r="AY80" s="56">
        <f t="shared" si="10"/>
        <v>5.4446522600072524E-4</v>
      </c>
      <c r="AZ80" s="56">
        <f t="shared" si="10"/>
        <v>5.1327042219081207E-4</v>
      </c>
      <c r="BA80" s="56">
        <f t="shared" si="10"/>
        <v>4.8373351776947727E-4</v>
      </c>
      <c r="BB80" s="56">
        <f t="shared" si="10"/>
        <v>4.5577558570075727E-4</v>
      </c>
      <c r="BC80" s="56">
        <f t="shared" si="10"/>
        <v>4.2932114690396358E-4</v>
      </c>
      <c r="BD80" s="56">
        <f t="shared" si="10"/>
        <v>4.0429802888130543E-4</v>
      </c>
    </row>
    <row r="81" spans="1:56" x14ac:dyDescent="0.3">
      <c r="A81" s="76"/>
      <c r="B81" s="15" t="s">
        <v>18</v>
      </c>
      <c r="C81" s="15"/>
      <c r="D81" s="14" t="s">
        <v>40</v>
      </c>
      <c r="E81" s="57">
        <f>+E80</f>
        <v>-0.39706455652173916</v>
      </c>
      <c r="F81" s="57">
        <f t="shared" ref="F81:BD81" si="11">+E81+F80</f>
        <v>-0.4946931286704474</v>
      </c>
      <c r="G81" s="57">
        <f t="shared" si="11"/>
        <v>-0.58749330557147672</v>
      </c>
      <c r="H81" s="57">
        <f t="shared" si="11"/>
        <v>-0.67568112456207585</v>
      </c>
      <c r="I81" s="57">
        <f t="shared" si="11"/>
        <v>-0.75946349531678736</v>
      </c>
      <c r="J81" s="57">
        <f t="shared" si="11"/>
        <v>-0.8390385714112053</v>
      </c>
      <c r="K81" s="57">
        <f t="shared" si="11"/>
        <v>-0.91459610715035677</v>
      </c>
      <c r="L81" s="57">
        <f t="shared" si="11"/>
        <v>-0.98631780023486804</v>
      </c>
      <c r="M81" s="57">
        <f t="shared" si="11"/>
        <v>-1.0543776208161131</v>
      </c>
      <c r="N81" s="57">
        <f t="shared" si="11"/>
        <v>-1.118942127470411</v>
      </c>
      <c r="O81" s="57">
        <f t="shared" si="11"/>
        <v>-1.1801707706020068</v>
      </c>
      <c r="P81" s="57">
        <f t="shared" si="11"/>
        <v>-1.2382161837650096</v>
      </c>
      <c r="Q81" s="57">
        <f t="shared" si="11"/>
        <v>-1.2932244633756416</v>
      </c>
      <c r="R81" s="57">
        <f t="shared" si="11"/>
        <v>-1.3453354372680484</v>
      </c>
      <c r="S81" s="57">
        <f t="shared" si="11"/>
        <v>-1.3946829225295005</v>
      </c>
      <c r="T81" s="57">
        <f t="shared" si="11"/>
        <v>-1.4413949730340585</v>
      </c>
      <c r="U81" s="57">
        <f t="shared" si="11"/>
        <v>-1.4855941170776532</v>
      </c>
      <c r="V81" s="57">
        <f t="shared" si="11"/>
        <v>-1.5273975855020245</v>
      </c>
      <c r="W81" s="57">
        <f t="shared" si="11"/>
        <v>-1.566917530680042</v>
      </c>
      <c r="X81" s="57">
        <f t="shared" si="11"/>
        <v>-1.6042612367205777</v>
      </c>
      <c r="Y81" s="57">
        <f t="shared" si="11"/>
        <v>-1.6395313212372951</v>
      </c>
      <c r="Z81" s="57">
        <f t="shared" si="11"/>
        <v>-1.6728259290124388</v>
      </c>
      <c r="AA81" s="57">
        <f t="shared" si="11"/>
        <v>-1.7042389178739319</v>
      </c>
      <c r="AB81" s="57">
        <f t="shared" si="11"/>
        <v>-1.7338600370917987</v>
      </c>
      <c r="AC81" s="57">
        <f t="shared" si="11"/>
        <v>-1.7617750985881113</v>
      </c>
      <c r="AD81" s="57">
        <f t="shared" si="11"/>
        <v>-1.7880661412432852</v>
      </c>
      <c r="AE81" s="57">
        <f t="shared" si="11"/>
        <v>-1.8128115885706155</v>
      </c>
      <c r="AF81" s="57">
        <f t="shared" si="11"/>
        <v>-1.8360864000204229</v>
      </c>
      <c r="AG81" s="57">
        <f t="shared" si="11"/>
        <v>-1.8579622161650602</v>
      </c>
      <c r="AH81" s="57">
        <f t="shared" si="11"/>
        <v>-1.8785074980063001</v>
      </c>
      <c r="AI81" s="57">
        <f t="shared" si="11"/>
        <v>-1.9009105698001298</v>
      </c>
      <c r="AJ81" s="57">
        <f t="shared" si="11"/>
        <v>-1.9220282996076905</v>
      </c>
      <c r="AK81" s="57">
        <f t="shared" si="11"/>
        <v>-1.9419165563800016</v>
      </c>
      <c r="AL81" s="57">
        <f t="shared" si="11"/>
        <v>-1.9606290449683705</v>
      </c>
      <c r="AM81" s="57">
        <f t="shared" si="11"/>
        <v>-1.978217384792792</v>
      </c>
      <c r="AN81" s="57">
        <f t="shared" si="11"/>
        <v>-1.9947311857636083</v>
      </c>
      <c r="AO81" s="57">
        <f t="shared" si="11"/>
        <v>-2.0102181215496961</v>
      </c>
      <c r="AP81" s="57">
        <f t="shared" si="11"/>
        <v>-2.0247240002833413</v>
      </c>
      <c r="AQ81" s="57">
        <f t="shared" si="11"/>
        <v>-2.03829283278897</v>
      </c>
      <c r="AR81" s="57">
        <f t="shared" si="11"/>
        <v>-2.0509668984199907</v>
      </c>
      <c r="AS81" s="57">
        <f t="shared" si="11"/>
        <v>-2.0627868085852032</v>
      </c>
      <c r="AT81" s="57">
        <f t="shared" si="11"/>
        <v>-2.0737915680435099</v>
      </c>
      <c r="AU81" s="57">
        <f t="shared" si="11"/>
        <v>-2.0840186340430376</v>
      </c>
      <c r="AV81" s="57">
        <f t="shared" si="11"/>
        <v>-2.0935039733782435</v>
      </c>
      <c r="AW81" s="57">
        <f t="shared" si="11"/>
        <v>-2.1022821174361157</v>
      </c>
      <c r="AX81" s="57">
        <f t="shared" si="11"/>
        <v>-2.1104706764831613</v>
      </c>
      <c r="AY81" s="57">
        <f t="shared" si="11"/>
        <v>-2.1099262112571604</v>
      </c>
      <c r="AZ81" s="57">
        <f t="shared" si="11"/>
        <v>-2.1094129408349698</v>
      </c>
      <c r="BA81" s="57">
        <f t="shared" si="11"/>
        <v>-2.1089292073172001</v>
      </c>
      <c r="BB81" s="57">
        <f t="shared" si="11"/>
        <v>-2.1084734317314995</v>
      </c>
      <c r="BC81" s="57">
        <f t="shared" si="11"/>
        <v>-2.1080441105845957</v>
      </c>
      <c r="BD81" s="57">
        <f t="shared" si="11"/>
        <v>-2.1076398125557145</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6" sqref="C6"/>
    </sheetView>
  </sheetViews>
  <sheetFormatPr defaultRowHeight="15" x14ac:dyDescent="0.25"/>
  <cols>
    <col min="1" max="1" width="5.85546875" customWidth="1"/>
    <col min="2" max="2" width="64.85546875" customWidth="1"/>
    <col min="3" max="3" width="80.7109375" customWidth="1"/>
  </cols>
  <sheetData>
    <row r="1" spans="1:3" ht="18.75" x14ac:dyDescent="0.3">
      <c r="A1" s="1" t="s">
        <v>82</v>
      </c>
    </row>
    <row r="2" spans="1:3" x14ac:dyDescent="0.25">
      <c r="A2" t="s">
        <v>78</v>
      </c>
    </row>
    <row r="4" spans="1:3" ht="15.75" thickBot="1" x14ac:dyDescent="0.3"/>
    <row r="5" spans="1:3" ht="122.25" customHeight="1" x14ac:dyDescent="0.25">
      <c r="A5" s="188" t="s">
        <v>11</v>
      </c>
      <c r="B5" s="133" t="s">
        <v>158</v>
      </c>
      <c r="C5" s="139" t="s">
        <v>353</v>
      </c>
    </row>
    <row r="6" spans="1:3" ht="75" x14ac:dyDescent="0.25">
      <c r="A6" s="189"/>
      <c r="B6" s="135" t="s">
        <v>181</v>
      </c>
      <c r="C6" s="140" t="s">
        <v>347</v>
      </c>
    </row>
    <row r="7" spans="1:3" x14ac:dyDescent="0.25">
      <c r="A7" s="189"/>
      <c r="B7" s="135" t="s">
        <v>198</v>
      </c>
      <c r="C7" s="141"/>
    </row>
    <row r="8" spans="1:3" x14ac:dyDescent="0.25">
      <c r="A8" s="189"/>
      <c r="B8" s="135" t="s">
        <v>198</v>
      </c>
      <c r="C8" s="141"/>
    </row>
    <row r="9" spans="1:3" x14ac:dyDescent="0.25">
      <c r="A9" s="189"/>
      <c r="B9" s="135" t="s">
        <v>198</v>
      </c>
      <c r="C9" s="141"/>
    </row>
    <row r="10" spans="1:3" ht="15.75" thickBot="1" x14ac:dyDescent="0.3">
      <c r="A10" s="190"/>
      <c r="B10" s="126" t="s">
        <v>197</v>
      </c>
      <c r="C10" s="142"/>
    </row>
    <row r="11" spans="1:3" ht="15.75" thickBot="1" x14ac:dyDescent="0.3"/>
    <row r="12" spans="1:3" x14ac:dyDescent="0.25">
      <c r="A12" s="191" t="s">
        <v>301</v>
      </c>
      <c r="B12" s="143" t="s">
        <v>158</v>
      </c>
      <c r="C12" s="139" t="s">
        <v>348</v>
      </c>
    </row>
    <row r="13" spans="1:3" ht="30" x14ac:dyDescent="0.25">
      <c r="A13" s="192"/>
      <c r="B13" s="62" t="s">
        <v>176</v>
      </c>
      <c r="C13" s="140" t="s">
        <v>349</v>
      </c>
    </row>
    <row r="14" spans="1:3" ht="15.75" x14ac:dyDescent="0.3">
      <c r="A14" s="192"/>
      <c r="B14" s="62" t="s">
        <v>198</v>
      </c>
      <c r="C14" s="144"/>
    </row>
    <row r="15" spans="1:3" ht="15.75" x14ac:dyDescent="0.3">
      <c r="A15" s="192"/>
      <c r="B15" s="62" t="s">
        <v>198</v>
      </c>
      <c r="C15" s="144"/>
    </row>
    <row r="16" spans="1:3" ht="15.75" x14ac:dyDescent="0.3">
      <c r="A16" s="192"/>
      <c r="B16" s="62" t="s">
        <v>198</v>
      </c>
      <c r="C16" s="144"/>
    </row>
    <row r="17" spans="1:3" ht="15.75" x14ac:dyDescent="0.3">
      <c r="A17" s="192"/>
      <c r="B17" s="62" t="s">
        <v>198</v>
      </c>
      <c r="C17" s="144"/>
    </row>
    <row r="18" spans="1:3" ht="16.5" thickBot="1" x14ac:dyDescent="0.35">
      <c r="A18" s="193"/>
      <c r="B18" s="127" t="s">
        <v>321</v>
      </c>
      <c r="C18" s="145"/>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C13" sqref="C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351</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-0.1654547057803965</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-0.20424042792771635</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-0.23179957909141463</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-0.26218188043406382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t="s">
        <v>352</v>
      </c>
      <c r="D13" s="62" t="s">
        <v>40</v>
      </c>
      <c r="E13" s="63">
        <f>'Baseline scenario'!E7-0.2</f>
        <v>-0.22500000000000001</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176</v>
      </c>
      <c r="C14" s="61"/>
      <c r="D14" s="62" t="s">
        <v>40</v>
      </c>
      <c r="E14" s="63">
        <f>'Baseline scenario'!E8</f>
        <v>-1.5E-3</v>
      </c>
      <c r="F14" s="63">
        <f>E14</f>
        <v>-1.5E-3</v>
      </c>
      <c r="G14" s="63">
        <f t="shared" ref="G14:AW14" si="0">F14</f>
        <v>-1.5E-3</v>
      </c>
      <c r="H14" s="63">
        <f t="shared" si="0"/>
        <v>-1.5E-3</v>
      </c>
      <c r="I14" s="63">
        <f t="shared" si="0"/>
        <v>-1.5E-3</v>
      </c>
      <c r="J14" s="63">
        <f t="shared" si="0"/>
        <v>-1.5E-3</v>
      </c>
      <c r="K14" s="63">
        <f t="shared" si="0"/>
        <v>-1.5E-3</v>
      </c>
      <c r="L14" s="63">
        <f t="shared" si="0"/>
        <v>-1.5E-3</v>
      </c>
      <c r="M14" s="63">
        <f t="shared" si="0"/>
        <v>-1.5E-3</v>
      </c>
      <c r="N14" s="63">
        <f t="shared" si="0"/>
        <v>-1.5E-3</v>
      </c>
      <c r="O14" s="63">
        <f t="shared" si="0"/>
        <v>-1.5E-3</v>
      </c>
      <c r="P14" s="63">
        <f t="shared" si="0"/>
        <v>-1.5E-3</v>
      </c>
      <c r="Q14" s="63">
        <f t="shared" si="0"/>
        <v>-1.5E-3</v>
      </c>
      <c r="R14" s="63">
        <f t="shared" si="0"/>
        <v>-1.5E-3</v>
      </c>
      <c r="S14" s="63">
        <f t="shared" si="0"/>
        <v>-1.5E-3</v>
      </c>
      <c r="T14" s="63">
        <f t="shared" si="0"/>
        <v>-1.5E-3</v>
      </c>
      <c r="U14" s="63">
        <f t="shared" si="0"/>
        <v>-1.5E-3</v>
      </c>
      <c r="V14" s="63">
        <f t="shared" si="0"/>
        <v>-1.5E-3</v>
      </c>
      <c r="W14" s="63">
        <f t="shared" si="0"/>
        <v>-1.5E-3</v>
      </c>
      <c r="X14" s="63">
        <f t="shared" si="0"/>
        <v>-1.5E-3</v>
      </c>
      <c r="Y14" s="63">
        <f t="shared" si="0"/>
        <v>-1.5E-3</v>
      </c>
      <c r="Z14" s="63">
        <f t="shared" si="0"/>
        <v>-1.5E-3</v>
      </c>
      <c r="AA14" s="63">
        <f t="shared" si="0"/>
        <v>-1.5E-3</v>
      </c>
      <c r="AB14" s="63">
        <f t="shared" si="0"/>
        <v>-1.5E-3</v>
      </c>
      <c r="AC14" s="63">
        <f t="shared" si="0"/>
        <v>-1.5E-3</v>
      </c>
      <c r="AD14" s="63">
        <f t="shared" si="0"/>
        <v>-1.5E-3</v>
      </c>
      <c r="AE14" s="63">
        <f t="shared" si="0"/>
        <v>-1.5E-3</v>
      </c>
      <c r="AF14" s="63">
        <f t="shared" si="0"/>
        <v>-1.5E-3</v>
      </c>
      <c r="AG14" s="63">
        <f t="shared" si="0"/>
        <v>-1.5E-3</v>
      </c>
      <c r="AH14" s="63">
        <f t="shared" si="0"/>
        <v>-1.5E-3</v>
      </c>
      <c r="AI14" s="63">
        <f t="shared" si="0"/>
        <v>-1.5E-3</v>
      </c>
      <c r="AJ14" s="63">
        <f t="shared" si="0"/>
        <v>-1.5E-3</v>
      </c>
      <c r="AK14" s="63">
        <f t="shared" si="0"/>
        <v>-1.5E-3</v>
      </c>
      <c r="AL14" s="63">
        <f t="shared" si="0"/>
        <v>-1.5E-3</v>
      </c>
      <c r="AM14" s="63">
        <f t="shared" si="0"/>
        <v>-1.5E-3</v>
      </c>
      <c r="AN14" s="63">
        <f t="shared" si="0"/>
        <v>-1.5E-3</v>
      </c>
      <c r="AO14" s="63">
        <f t="shared" si="0"/>
        <v>-1.5E-3</v>
      </c>
      <c r="AP14" s="63">
        <f t="shared" si="0"/>
        <v>-1.5E-3</v>
      </c>
      <c r="AQ14" s="63">
        <f t="shared" si="0"/>
        <v>-1.5E-3</v>
      </c>
      <c r="AR14" s="63">
        <f t="shared" si="0"/>
        <v>-1.5E-3</v>
      </c>
      <c r="AS14" s="63">
        <f t="shared" si="0"/>
        <v>-1.5E-3</v>
      </c>
      <c r="AT14" s="63">
        <f t="shared" si="0"/>
        <v>-1.5E-3</v>
      </c>
      <c r="AU14" s="63">
        <f t="shared" si="0"/>
        <v>-1.5E-3</v>
      </c>
      <c r="AV14" s="63">
        <f t="shared" si="0"/>
        <v>-1.5E-3</v>
      </c>
      <c r="AW14" s="63">
        <f t="shared" si="0"/>
        <v>-1.5E-3</v>
      </c>
      <c r="AX14" s="62"/>
      <c r="AY14" s="62"/>
      <c r="AZ14" s="62"/>
      <c r="BA14" s="62"/>
      <c r="BB14" s="62"/>
      <c r="BC14" s="62"/>
      <c r="BD14" s="62"/>
    </row>
    <row r="15" spans="1:56" x14ac:dyDescent="0.3">
      <c r="A15" s="181"/>
      <c r="B15" s="62" t="s">
        <v>181</v>
      </c>
      <c r="C15" s="61"/>
      <c r="D15" s="62" t="s">
        <v>40</v>
      </c>
      <c r="E15" s="63">
        <f>'Baseline scenario'!E9</f>
        <v>-2.9999999999999997E-4</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26" t="s">
        <v>197</v>
      </c>
      <c r="C18" s="132"/>
      <c r="D18" s="127" t="s">
        <v>40</v>
      </c>
      <c r="E18" s="60">
        <f t="shared" ref="E18:AW18" si="1">SUM(E13:E17)</f>
        <v>-0.2268</v>
      </c>
      <c r="F18" s="60">
        <f t="shared" si="1"/>
        <v>-1.5E-3</v>
      </c>
      <c r="G18" s="60">
        <f t="shared" si="1"/>
        <v>-1.5E-3</v>
      </c>
      <c r="H18" s="60">
        <f t="shared" si="1"/>
        <v>-1.5E-3</v>
      </c>
      <c r="I18" s="60">
        <f t="shared" si="1"/>
        <v>-1.5E-3</v>
      </c>
      <c r="J18" s="60">
        <f t="shared" si="1"/>
        <v>-1.5E-3</v>
      </c>
      <c r="K18" s="60">
        <f t="shared" si="1"/>
        <v>-1.5E-3</v>
      </c>
      <c r="L18" s="60">
        <f t="shared" si="1"/>
        <v>-1.5E-3</v>
      </c>
      <c r="M18" s="60">
        <f t="shared" si="1"/>
        <v>-1.5E-3</v>
      </c>
      <c r="N18" s="60">
        <f t="shared" si="1"/>
        <v>-1.5E-3</v>
      </c>
      <c r="O18" s="60">
        <f t="shared" si="1"/>
        <v>-1.5E-3</v>
      </c>
      <c r="P18" s="60">
        <f t="shared" si="1"/>
        <v>-1.5E-3</v>
      </c>
      <c r="Q18" s="60">
        <f t="shared" si="1"/>
        <v>-1.5E-3</v>
      </c>
      <c r="R18" s="60">
        <f t="shared" si="1"/>
        <v>-1.5E-3</v>
      </c>
      <c r="S18" s="60">
        <f t="shared" si="1"/>
        <v>-1.5E-3</v>
      </c>
      <c r="T18" s="60">
        <f t="shared" si="1"/>
        <v>-1.5E-3</v>
      </c>
      <c r="U18" s="60">
        <f t="shared" si="1"/>
        <v>-1.5E-3</v>
      </c>
      <c r="V18" s="60">
        <f t="shared" si="1"/>
        <v>-1.5E-3</v>
      </c>
      <c r="W18" s="60">
        <f t="shared" si="1"/>
        <v>-1.5E-3</v>
      </c>
      <c r="X18" s="60">
        <f t="shared" si="1"/>
        <v>-1.5E-3</v>
      </c>
      <c r="Y18" s="60">
        <f t="shared" si="1"/>
        <v>-1.5E-3</v>
      </c>
      <c r="Z18" s="60">
        <f t="shared" si="1"/>
        <v>-1.5E-3</v>
      </c>
      <c r="AA18" s="60">
        <f t="shared" si="1"/>
        <v>-1.5E-3</v>
      </c>
      <c r="AB18" s="60">
        <f t="shared" si="1"/>
        <v>-1.5E-3</v>
      </c>
      <c r="AC18" s="60">
        <f t="shared" si="1"/>
        <v>-1.5E-3</v>
      </c>
      <c r="AD18" s="60">
        <f t="shared" si="1"/>
        <v>-1.5E-3</v>
      </c>
      <c r="AE18" s="60">
        <f t="shared" si="1"/>
        <v>-1.5E-3</v>
      </c>
      <c r="AF18" s="60">
        <f t="shared" si="1"/>
        <v>-1.5E-3</v>
      </c>
      <c r="AG18" s="60">
        <f t="shared" si="1"/>
        <v>-1.5E-3</v>
      </c>
      <c r="AH18" s="60">
        <f t="shared" si="1"/>
        <v>-1.5E-3</v>
      </c>
      <c r="AI18" s="60">
        <f t="shared" si="1"/>
        <v>-1.5E-3</v>
      </c>
      <c r="AJ18" s="60">
        <f t="shared" si="1"/>
        <v>-1.5E-3</v>
      </c>
      <c r="AK18" s="60">
        <f t="shared" si="1"/>
        <v>-1.5E-3</v>
      </c>
      <c r="AL18" s="60">
        <f t="shared" si="1"/>
        <v>-1.5E-3</v>
      </c>
      <c r="AM18" s="60">
        <f t="shared" si="1"/>
        <v>-1.5E-3</v>
      </c>
      <c r="AN18" s="60">
        <f t="shared" si="1"/>
        <v>-1.5E-3</v>
      </c>
      <c r="AO18" s="60">
        <f t="shared" si="1"/>
        <v>-1.5E-3</v>
      </c>
      <c r="AP18" s="60">
        <f t="shared" si="1"/>
        <v>-1.5E-3</v>
      </c>
      <c r="AQ18" s="60">
        <f t="shared" si="1"/>
        <v>-1.5E-3</v>
      </c>
      <c r="AR18" s="60">
        <f t="shared" si="1"/>
        <v>-1.5E-3</v>
      </c>
      <c r="AS18" s="60">
        <f t="shared" si="1"/>
        <v>-1.5E-3</v>
      </c>
      <c r="AT18" s="60">
        <f t="shared" si="1"/>
        <v>-1.5E-3</v>
      </c>
      <c r="AU18" s="60">
        <f t="shared" si="1"/>
        <v>-1.5E-3</v>
      </c>
      <c r="AV18" s="60">
        <f t="shared" si="1"/>
        <v>-1.5E-3</v>
      </c>
      <c r="AW18" s="60">
        <f t="shared" si="1"/>
        <v>-1.5E-3</v>
      </c>
      <c r="AX18" s="62"/>
      <c r="AY18" s="62"/>
      <c r="AZ18" s="62"/>
      <c r="BA18" s="62"/>
      <c r="BB18" s="62"/>
      <c r="BC18" s="62"/>
      <c r="BD18" s="62"/>
    </row>
    <row r="19" spans="1:56" x14ac:dyDescent="0.3">
      <c r="A19" s="186" t="s">
        <v>301</v>
      </c>
      <c r="B19" s="62" t="s">
        <v>158</v>
      </c>
      <c r="C19" s="8"/>
      <c r="D19" s="9" t="s">
        <v>40</v>
      </c>
      <c r="E19" s="34">
        <f>-'Baseline scenario'!E7</f>
        <v>2.5000000000000001E-2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2.5000000000000001E-2</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96</v>
      </c>
      <c r="C26" s="59" t="s">
        <v>94</v>
      </c>
      <c r="D26" s="58" t="s">
        <v>40</v>
      </c>
      <c r="E26" s="60">
        <f>E18+E25</f>
        <v>-0.20180000000000001</v>
      </c>
      <c r="F26" s="60">
        <f t="shared" ref="F26:BD26" si="3">F18+F25</f>
        <v>-1.5E-3</v>
      </c>
      <c r="G26" s="60">
        <f t="shared" si="3"/>
        <v>-1.5E-3</v>
      </c>
      <c r="H26" s="60">
        <f t="shared" si="3"/>
        <v>-1.5E-3</v>
      </c>
      <c r="I26" s="60">
        <f t="shared" si="3"/>
        <v>-1.5E-3</v>
      </c>
      <c r="J26" s="60">
        <f t="shared" si="3"/>
        <v>-1.5E-3</v>
      </c>
      <c r="K26" s="60">
        <f t="shared" si="3"/>
        <v>-1.5E-3</v>
      </c>
      <c r="L26" s="60">
        <f t="shared" si="3"/>
        <v>-1.5E-3</v>
      </c>
      <c r="M26" s="60">
        <f t="shared" si="3"/>
        <v>-1.5E-3</v>
      </c>
      <c r="N26" s="60">
        <f t="shared" si="3"/>
        <v>-1.5E-3</v>
      </c>
      <c r="O26" s="60">
        <f t="shared" si="3"/>
        <v>-1.5E-3</v>
      </c>
      <c r="P26" s="60">
        <f t="shared" si="3"/>
        <v>-1.5E-3</v>
      </c>
      <c r="Q26" s="60">
        <f t="shared" si="3"/>
        <v>-1.5E-3</v>
      </c>
      <c r="R26" s="60">
        <f t="shared" si="3"/>
        <v>-1.5E-3</v>
      </c>
      <c r="S26" s="60">
        <f t="shared" si="3"/>
        <v>-1.5E-3</v>
      </c>
      <c r="T26" s="60">
        <f t="shared" si="3"/>
        <v>-1.5E-3</v>
      </c>
      <c r="U26" s="60">
        <f t="shared" si="3"/>
        <v>-1.5E-3</v>
      </c>
      <c r="V26" s="60">
        <f t="shared" si="3"/>
        <v>-1.5E-3</v>
      </c>
      <c r="W26" s="60">
        <f t="shared" si="3"/>
        <v>-1.5E-3</v>
      </c>
      <c r="X26" s="60">
        <f t="shared" si="3"/>
        <v>-1.5E-3</v>
      </c>
      <c r="Y26" s="60">
        <f t="shared" si="3"/>
        <v>-1.5E-3</v>
      </c>
      <c r="Z26" s="60">
        <f t="shared" si="3"/>
        <v>-1.5E-3</v>
      </c>
      <c r="AA26" s="60">
        <f t="shared" si="3"/>
        <v>-1.5E-3</v>
      </c>
      <c r="AB26" s="60">
        <f t="shared" si="3"/>
        <v>-1.5E-3</v>
      </c>
      <c r="AC26" s="60">
        <f t="shared" si="3"/>
        <v>-1.5E-3</v>
      </c>
      <c r="AD26" s="60">
        <f t="shared" si="3"/>
        <v>-1.5E-3</v>
      </c>
      <c r="AE26" s="60">
        <f t="shared" si="3"/>
        <v>-1.5E-3</v>
      </c>
      <c r="AF26" s="60">
        <f t="shared" si="3"/>
        <v>-1.5E-3</v>
      </c>
      <c r="AG26" s="60">
        <f t="shared" si="3"/>
        <v>-1.5E-3</v>
      </c>
      <c r="AH26" s="60">
        <f t="shared" si="3"/>
        <v>-1.5E-3</v>
      </c>
      <c r="AI26" s="60">
        <f t="shared" si="3"/>
        <v>-1.5E-3</v>
      </c>
      <c r="AJ26" s="60">
        <f t="shared" si="3"/>
        <v>-1.5E-3</v>
      </c>
      <c r="AK26" s="60">
        <f t="shared" si="3"/>
        <v>-1.5E-3</v>
      </c>
      <c r="AL26" s="60">
        <f t="shared" si="3"/>
        <v>-1.5E-3</v>
      </c>
      <c r="AM26" s="60">
        <f t="shared" si="3"/>
        <v>-1.5E-3</v>
      </c>
      <c r="AN26" s="60">
        <f t="shared" si="3"/>
        <v>-1.5E-3</v>
      </c>
      <c r="AO26" s="60">
        <f t="shared" si="3"/>
        <v>-1.5E-3</v>
      </c>
      <c r="AP26" s="60">
        <f t="shared" si="3"/>
        <v>-1.5E-3</v>
      </c>
      <c r="AQ26" s="60">
        <f t="shared" si="3"/>
        <v>-1.5E-3</v>
      </c>
      <c r="AR26" s="60">
        <f t="shared" si="3"/>
        <v>-1.5E-3</v>
      </c>
      <c r="AS26" s="60">
        <f t="shared" si="3"/>
        <v>-1.5E-3</v>
      </c>
      <c r="AT26" s="60">
        <f t="shared" si="3"/>
        <v>-1.5E-3</v>
      </c>
      <c r="AU26" s="60">
        <f t="shared" si="3"/>
        <v>-1.5E-3</v>
      </c>
      <c r="AV26" s="60">
        <f t="shared" si="3"/>
        <v>-1.5E-3</v>
      </c>
      <c r="AW26" s="60">
        <f t="shared" si="3"/>
        <v>-1.5E-3</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-0.16144000000000003</v>
      </c>
      <c r="F28" s="35">
        <f t="shared" ref="F28:AW28" si="4">F26*F27</f>
        <v>-1.2000000000000001E-3</v>
      </c>
      <c r="G28" s="35">
        <f t="shared" si="4"/>
        <v>-1.2000000000000001E-3</v>
      </c>
      <c r="H28" s="35">
        <f t="shared" si="4"/>
        <v>-1.2000000000000001E-3</v>
      </c>
      <c r="I28" s="35">
        <f t="shared" si="4"/>
        <v>-1.2000000000000001E-3</v>
      </c>
      <c r="J28" s="35">
        <f t="shared" si="4"/>
        <v>-1.2000000000000001E-3</v>
      </c>
      <c r="K28" s="35">
        <f t="shared" si="4"/>
        <v>-1.2000000000000001E-3</v>
      </c>
      <c r="L28" s="35">
        <f t="shared" si="4"/>
        <v>-1.2000000000000001E-3</v>
      </c>
      <c r="M28" s="35">
        <f t="shared" si="4"/>
        <v>-1.2000000000000001E-3</v>
      </c>
      <c r="N28" s="35">
        <f t="shared" si="4"/>
        <v>-1.2000000000000001E-3</v>
      </c>
      <c r="O28" s="35">
        <f t="shared" si="4"/>
        <v>-1.2000000000000001E-3</v>
      </c>
      <c r="P28" s="35">
        <f t="shared" si="4"/>
        <v>-1.2000000000000001E-3</v>
      </c>
      <c r="Q28" s="35">
        <f t="shared" si="4"/>
        <v>-1.2000000000000001E-3</v>
      </c>
      <c r="R28" s="35">
        <f t="shared" si="4"/>
        <v>-1.2000000000000001E-3</v>
      </c>
      <c r="S28" s="35">
        <f t="shared" si="4"/>
        <v>-1.2000000000000001E-3</v>
      </c>
      <c r="T28" s="35">
        <f t="shared" si="4"/>
        <v>-1.2000000000000001E-3</v>
      </c>
      <c r="U28" s="35">
        <f t="shared" si="4"/>
        <v>-1.2000000000000001E-3</v>
      </c>
      <c r="V28" s="35">
        <f t="shared" si="4"/>
        <v>-1.2000000000000001E-3</v>
      </c>
      <c r="W28" s="35">
        <f t="shared" si="4"/>
        <v>-1.2000000000000001E-3</v>
      </c>
      <c r="X28" s="35">
        <f t="shared" si="4"/>
        <v>-1.2000000000000001E-3</v>
      </c>
      <c r="Y28" s="35">
        <f t="shared" si="4"/>
        <v>-1.2000000000000001E-3</v>
      </c>
      <c r="Z28" s="35">
        <f t="shared" si="4"/>
        <v>-1.2000000000000001E-3</v>
      </c>
      <c r="AA28" s="35">
        <f t="shared" si="4"/>
        <v>-1.2000000000000001E-3</v>
      </c>
      <c r="AB28" s="35">
        <f t="shared" si="4"/>
        <v>-1.2000000000000001E-3</v>
      </c>
      <c r="AC28" s="35">
        <f t="shared" si="4"/>
        <v>-1.2000000000000001E-3</v>
      </c>
      <c r="AD28" s="35">
        <f t="shared" si="4"/>
        <v>-1.2000000000000001E-3</v>
      </c>
      <c r="AE28" s="35">
        <f t="shared" si="4"/>
        <v>-1.2000000000000001E-3</v>
      </c>
      <c r="AF28" s="35">
        <f t="shared" si="4"/>
        <v>-1.2000000000000001E-3</v>
      </c>
      <c r="AG28" s="35">
        <f t="shared" si="4"/>
        <v>-1.2000000000000001E-3</v>
      </c>
      <c r="AH28" s="35">
        <f t="shared" si="4"/>
        <v>-1.2000000000000001E-3</v>
      </c>
      <c r="AI28" s="35">
        <f t="shared" si="4"/>
        <v>-1.2000000000000001E-3</v>
      </c>
      <c r="AJ28" s="35">
        <f t="shared" si="4"/>
        <v>-1.2000000000000001E-3</v>
      </c>
      <c r="AK28" s="35">
        <f t="shared" si="4"/>
        <v>-1.2000000000000001E-3</v>
      </c>
      <c r="AL28" s="35">
        <f t="shared" si="4"/>
        <v>-1.2000000000000001E-3</v>
      </c>
      <c r="AM28" s="35">
        <f t="shared" si="4"/>
        <v>-1.2000000000000001E-3</v>
      </c>
      <c r="AN28" s="35">
        <f t="shared" si="4"/>
        <v>-1.2000000000000001E-3</v>
      </c>
      <c r="AO28" s="35">
        <f t="shared" si="4"/>
        <v>-1.2000000000000001E-3</v>
      </c>
      <c r="AP28" s="35">
        <f t="shared" si="4"/>
        <v>-1.2000000000000001E-3</v>
      </c>
      <c r="AQ28" s="35">
        <f t="shared" si="4"/>
        <v>-1.2000000000000001E-3</v>
      </c>
      <c r="AR28" s="35">
        <f t="shared" si="4"/>
        <v>-1.2000000000000001E-3</v>
      </c>
      <c r="AS28" s="35">
        <f t="shared" si="4"/>
        <v>-1.2000000000000001E-3</v>
      </c>
      <c r="AT28" s="35">
        <f t="shared" si="4"/>
        <v>-1.2000000000000001E-3</v>
      </c>
      <c r="AU28" s="35">
        <f t="shared" si="4"/>
        <v>-1.2000000000000001E-3</v>
      </c>
      <c r="AV28" s="35">
        <f t="shared" si="4"/>
        <v>-1.2000000000000001E-3</v>
      </c>
      <c r="AW28" s="35">
        <f t="shared" si="4"/>
        <v>-1.2000000000000001E-3</v>
      </c>
      <c r="AX28" s="35"/>
      <c r="AY28" s="35"/>
      <c r="AZ28" s="35"/>
      <c r="BA28" s="35"/>
      <c r="BB28" s="35"/>
      <c r="BC28" s="35"/>
      <c r="BD28" s="35"/>
    </row>
    <row r="29" spans="1:56" x14ac:dyDescent="0.3">
      <c r="A29" s="117"/>
      <c r="B29" s="9" t="s">
        <v>93</v>
      </c>
      <c r="C29" s="11" t="s">
        <v>44</v>
      </c>
      <c r="D29" s="9" t="s">
        <v>40</v>
      </c>
      <c r="E29" s="35">
        <f>E26-E28</f>
        <v>-4.0359999999999979E-2</v>
      </c>
      <c r="F29" s="35">
        <f t="shared" ref="F29:AW29" si="5">F26-F28</f>
        <v>-2.9999999999999992E-4</v>
      </c>
      <c r="G29" s="35">
        <f t="shared" si="5"/>
        <v>-2.9999999999999992E-4</v>
      </c>
      <c r="H29" s="35">
        <f t="shared" si="5"/>
        <v>-2.9999999999999992E-4</v>
      </c>
      <c r="I29" s="35">
        <f t="shared" si="5"/>
        <v>-2.9999999999999992E-4</v>
      </c>
      <c r="J29" s="35">
        <f t="shared" si="5"/>
        <v>-2.9999999999999992E-4</v>
      </c>
      <c r="K29" s="35">
        <f t="shared" si="5"/>
        <v>-2.9999999999999992E-4</v>
      </c>
      <c r="L29" s="35">
        <f t="shared" si="5"/>
        <v>-2.9999999999999992E-4</v>
      </c>
      <c r="M29" s="35">
        <f t="shared" si="5"/>
        <v>-2.9999999999999992E-4</v>
      </c>
      <c r="N29" s="35">
        <f t="shared" si="5"/>
        <v>-2.9999999999999992E-4</v>
      </c>
      <c r="O29" s="35">
        <f t="shared" si="5"/>
        <v>-2.9999999999999992E-4</v>
      </c>
      <c r="P29" s="35">
        <f t="shared" si="5"/>
        <v>-2.9999999999999992E-4</v>
      </c>
      <c r="Q29" s="35">
        <f t="shared" si="5"/>
        <v>-2.9999999999999992E-4</v>
      </c>
      <c r="R29" s="35">
        <f t="shared" si="5"/>
        <v>-2.9999999999999992E-4</v>
      </c>
      <c r="S29" s="35">
        <f t="shared" si="5"/>
        <v>-2.9999999999999992E-4</v>
      </c>
      <c r="T29" s="35">
        <f t="shared" si="5"/>
        <v>-2.9999999999999992E-4</v>
      </c>
      <c r="U29" s="35">
        <f t="shared" si="5"/>
        <v>-2.9999999999999992E-4</v>
      </c>
      <c r="V29" s="35">
        <f t="shared" si="5"/>
        <v>-2.9999999999999992E-4</v>
      </c>
      <c r="W29" s="35">
        <f t="shared" si="5"/>
        <v>-2.9999999999999992E-4</v>
      </c>
      <c r="X29" s="35">
        <f t="shared" si="5"/>
        <v>-2.9999999999999992E-4</v>
      </c>
      <c r="Y29" s="35">
        <f t="shared" si="5"/>
        <v>-2.9999999999999992E-4</v>
      </c>
      <c r="Z29" s="35">
        <f t="shared" si="5"/>
        <v>-2.9999999999999992E-4</v>
      </c>
      <c r="AA29" s="35">
        <f t="shared" si="5"/>
        <v>-2.9999999999999992E-4</v>
      </c>
      <c r="AB29" s="35">
        <f t="shared" si="5"/>
        <v>-2.9999999999999992E-4</v>
      </c>
      <c r="AC29" s="35">
        <f t="shared" si="5"/>
        <v>-2.9999999999999992E-4</v>
      </c>
      <c r="AD29" s="35">
        <f t="shared" si="5"/>
        <v>-2.9999999999999992E-4</v>
      </c>
      <c r="AE29" s="35">
        <f t="shared" si="5"/>
        <v>-2.9999999999999992E-4</v>
      </c>
      <c r="AF29" s="35">
        <f t="shared" si="5"/>
        <v>-2.9999999999999992E-4</v>
      </c>
      <c r="AG29" s="35">
        <f t="shared" si="5"/>
        <v>-2.9999999999999992E-4</v>
      </c>
      <c r="AH29" s="35">
        <f t="shared" si="5"/>
        <v>-2.9999999999999992E-4</v>
      </c>
      <c r="AI29" s="35">
        <f t="shared" si="5"/>
        <v>-2.9999999999999992E-4</v>
      </c>
      <c r="AJ29" s="35">
        <f t="shared" si="5"/>
        <v>-2.9999999999999992E-4</v>
      </c>
      <c r="AK29" s="35">
        <f t="shared" si="5"/>
        <v>-2.9999999999999992E-4</v>
      </c>
      <c r="AL29" s="35">
        <f t="shared" si="5"/>
        <v>-2.9999999999999992E-4</v>
      </c>
      <c r="AM29" s="35">
        <f t="shared" si="5"/>
        <v>-2.9999999999999992E-4</v>
      </c>
      <c r="AN29" s="35">
        <f t="shared" si="5"/>
        <v>-2.9999999999999992E-4</v>
      </c>
      <c r="AO29" s="35">
        <f t="shared" si="5"/>
        <v>-2.9999999999999992E-4</v>
      </c>
      <c r="AP29" s="35">
        <f t="shared" si="5"/>
        <v>-2.9999999999999992E-4</v>
      </c>
      <c r="AQ29" s="35">
        <f t="shared" si="5"/>
        <v>-2.9999999999999992E-4</v>
      </c>
      <c r="AR29" s="35">
        <f t="shared" si="5"/>
        <v>-2.9999999999999992E-4</v>
      </c>
      <c r="AS29" s="35">
        <f t="shared" si="5"/>
        <v>-2.9999999999999992E-4</v>
      </c>
      <c r="AT29" s="35">
        <f t="shared" si="5"/>
        <v>-2.9999999999999992E-4</v>
      </c>
      <c r="AU29" s="35">
        <f t="shared" si="5"/>
        <v>-2.9999999999999992E-4</v>
      </c>
      <c r="AV29" s="35">
        <f t="shared" si="5"/>
        <v>-2.9999999999999992E-4</v>
      </c>
      <c r="AW29" s="35">
        <f t="shared" si="5"/>
        <v>-2.9999999999999992E-4</v>
      </c>
      <c r="AX29" s="35"/>
      <c r="AY29" s="35"/>
      <c r="AZ29" s="35"/>
      <c r="BA29" s="35"/>
      <c r="BB29" s="35"/>
      <c r="BC29" s="35"/>
      <c r="BD29" s="35"/>
    </row>
    <row r="30" spans="1:56" ht="16.5" hidden="1" customHeight="1" outlineLevel="1" x14ac:dyDescent="0.35">
      <c r="A30" s="117"/>
      <c r="B30" s="9" t="s">
        <v>1</v>
      </c>
      <c r="C30" s="11" t="s">
        <v>53</v>
      </c>
      <c r="D30" s="9" t="s">
        <v>40</v>
      </c>
      <c r="F30" s="35">
        <f>$E$28/'Fixed data'!$C$7</f>
        <v>-3.5875555555555561E-3</v>
      </c>
      <c r="G30" s="35">
        <f>$E$28/'Fixed data'!$C$7</f>
        <v>-3.5875555555555561E-3</v>
      </c>
      <c r="H30" s="35">
        <f>$E$28/'Fixed data'!$C$7</f>
        <v>-3.5875555555555561E-3</v>
      </c>
      <c r="I30" s="35">
        <f>$E$28/'Fixed data'!$C$7</f>
        <v>-3.5875555555555561E-3</v>
      </c>
      <c r="J30" s="35">
        <f>$E$28/'Fixed data'!$C$7</f>
        <v>-3.5875555555555561E-3</v>
      </c>
      <c r="K30" s="35">
        <f>$E$28/'Fixed data'!$C$7</f>
        <v>-3.5875555555555561E-3</v>
      </c>
      <c r="L30" s="35">
        <f>$E$28/'Fixed data'!$C$7</f>
        <v>-3.5875555555555561E-3</v>
      </c>
      <c r="M30" s="35">
        <f>$E$28/'Fixed data'!$C$7</f>
        <v>-3.5875555555555561E-3</v>
      </c>
      <c r="N30" s="35">
        <f>$E$28/'Fixed data'!$C$7</f>
        <v>-3.5875555555555561E-3</v>
      </c>
      <c r="O30" s="35">
        <f>$E$28/'Fixed data'!$C$7</f>
        <v>-3.5875555555555561E-3</v>
      </c>
      <c r="P30" s="35">
        <f>$E$28/'Fixed data'!$C$7</f>
        <v>-3.5875555555555561E-3</v>
      </c>
      <c r="Q30" s="35">
        <f>$E$28/'Fixed data'!$C$7</f>
        <v>-3.5875555555555561E-3</v>
      </c>
      <c r="R30" s="35">
        <f>$E$28/'Fixed data'!$C$7</f>
        <v>-3.5875555555555561E-3</v>
      </c>
      <c r="S30" s="35">
        <f>$E$28/'Fixed data'!$C$7</f>
        <v>-3.5875555555555561E-3</v>
      </c>
      <c r="T30" s="35">
        <f>$E$28/'Fixed data'!$C$7</f>
        <v>-3.5875555555555561E-3</v>
      </c>
      <c r="U30" s="35">
        <f>$E$28/'Fixed data'!$C$7</f>
        <v>-3.5875555555555561E-3</v>
      </c>
      <c r="V30" s="35">
        <f>$E$28/'Fixed data'!$C$7</f>
        <v>-3.5875555555555561E-3</v>
      </c>
      <c r="W30" s="35">
        <f>$E$28/'Fixed data'!$C$7</f>
        <v>-3.5875555555555561E-3</v>
      </c>
      <c r="X30" s="35">
        <f>$E$28/'Fixed data'!$C$7</f>
        <v>-3.5875555555555561E-3</v>
      </c>
      <c r="Y30" s="35">
        <f>$E$28/'Fixed data'!$C$7</f>
        <v>-3.5875555555555561E-3</v>
      </c>
      <c r="Z30" s="35">
        <f>$E$28/'Fixed data'!$C$7</f>
        <v>-3.5875555555555561E-3</v>
      </c>
      <c r="AA30" s="35">
        <f>$E$28/'Fixed data'!$C$7</f>
        <v>-3.5875555555555561E-3</v>
      </c>
      <c r="AB30" s="35">
        <f>$E$28/'Fixed data'!$C$7</f>
        <v>-3.5875555555555561E-3</v>
      </c>
      <c r="AC30" s="35">
        <f>$E$28/'Fixed data'!$C$7</f>
        <v>-3.5875555555555561E-3</v>
      </c>
      <c r="AD30" s="35">
        <f>$E$28/'Fixed data'!$C$7</f>
        <v>-3.5875555555555561E-3</v>
      </c>
      <c r="AE30" s="35">
        <f>$E$28/'Fixed data'!$C$7</f>
        <v>-3.5875555555555561E-3</v>
      </c>
      <c r="AF30" s="35">
        <f>$E$28/'Fixed data'!$C$7</f>
        <v>-3.5875555555555561E-3</v>
      </c>
      <c r="AG30" s="35">
        <f>$E$28/'Fixed data'!$C$7</f>
        <v>-3.5875555555555561E-3</v>
      </c>
      <c r="AH30" s="35">
        <f>$E$28/'Fixed data'!$C$7</f>
        <v>-3.5875555555555561E-3</v>
      </c>
      <c r="AI30" s="35">
        <f>$E$28/'Fixed data'!$C$7</f>
        <v>-3.5875555555555561E-3</v>
      </c>
      <c r="AJ30" s="35">
        <f>$E$28/'Fixed data'!$C$7</f>
        <v>-3.5875555555555561E-3</v>
      </c>
      <c r="AK30" s="35">
        <f>$E$28/'Fixed data'!$C$7</f>
        <v>-3.5875555555555561E-3</v>
      </c>
      <c r="AL30" s="35">
        <f>$E$28/'Fixed data'!$C$7</f>
        <v>-3.5875555555555561E-3</v>
      </c>
      <c r="AM30" s="35">
        <f>$E$28/'Fixed data'!$C$7</f>
        <v>-3.5875555555555561E-3</v>
      </c>
      <c r="AN30" s="35">
        <f>$E$28/'Fixed data'!$C$7</f>
        <v>-3.5875555555555561E-3</v>
      </c>
      <c r="AO30" s="35">
        <f>$E$28/'Fixed data'!$C$7</f>
        <v>-3.5875555555555561E-3</v>
      </c>
      <c r="AP30" s="35">
        <f>$E$28/'Fixed data'!$C$7</f>
        <v>-3.5875555555555561E-3</v>
      </c>
      <c r="AQ30" s="35">
        <f>$E$28/'Fixed data'!$C$7</f>
        <v>-3.5875555555555561E-3</v>
      </c>
      <c r="AR30" s="35">
        <f>$E$28/'Fixed data'!$C$7</f>
        <v>-3.5875555555555561E-3</v>
      </c>
      <c r="AS30" s="35">
        <f>$E$28/'Fixed data'!$C$7</f>
        <v>-3.5875555555555561E-3</v>
      </c>
      <c r="AT30" s="35">
        <f>$E$28/'Fixed data'!$C$7</f>
        <v>-3.5875555555555561E-3</v>
      </c>
      <c r="AU30" s="35">
        <f>$E$28/'Fixed data'!$C$7</f>
        <v>-3.5875555555555561E-3</v>
      </c>
      <c r="AV30" s="35">
        <f>$E$28/'Fixed data'!$C$7</f>
        <v>-3.5875555555555561E-3</v>
      </c>
      <c r="AW30" s="35">
        <f>$E$28/'Fixed data'!$C$7</f>
        <v>-3.5875555555555561E-3</v>
      </c>
      <c r="AX30" s="35">
        <f>$E$28/'Fixed data'!$C$7</f>
        <v>-3.5875555555555561E-3</v>
      </c>
      <c r="AY30" s="35"/>
      <c r="AZ30" s="35"/>
      <c r="BA30" s="35"/>
      <c r="BB30" s="35"/>
      <c r="BC30" s="35"/>
      <c r="BD30" s="35"/>
    </row>
    <row r="31" spans="1:56" ht="16.5" hidden="1" customHeight="1" outlineLevel="1" x14ac:dyDescent="0.35">
      <c r="A31" s="117"/>
      <c r="B31" s="9" t="s">
        <v>2</v>
      </c>
      <c r="C31" s="11" t="s">
        <v>54</v>
      </c>
      <c r="D31" s="9" t="s">
        <v>40</v>
      </c>
      <c r="F31" s="35"/>
      <c r="G31" s="35">
        <f>$F$28/'Fixed data'!$C$7</f>
        <v>-2.666666666666667E-5</v>
      </c>
      <c r="H31" s="35">
        <f>$F$28/'Fixed data'!$C$7</f>
        <v>-2.666666666666667E-5</v>
      </c>
      <c r="I31" s="35">
        <f>$F$28/'Fixed data'!$C$7</f>
        <v>-2.666666666666667E-5</v>
      </c>
      <c r="J31" s="35">
        <f>$F$28/'Fixed data'!$C$7</f>
        <v>-2.666666666666667E-5</v>
      </c>
      <c r="K31" s="35">
        <f>$F$28/'Fixed data'!$C$7</f>
        <v>-2.666666666666667E-5</v>
      </c>
      <c r="L31" s="35">
        <f>$F$28/'Fixed data'!$C$7</f>
        <v>-2.666666666666667E-5</v>
      </c>
      <c r="M31" s="35">
        <f>$F$28/'Fixed data'!$C$7</f>
        <v>-2.666666666666667E-5</v>
      </c>
      <c r="N31" s="35">
        <f>$F$28/'Fixed data'!$C$7</f>
        <v>-2.666666666666667E-5</v>
      </c>
      <c r="O31" s="35">
        <f>$F$28/'Fixed data'!$C$7</f>
        <v>-2.666666666666667E-5</v>
      </c>
      <c r="P31" s="35">
        <f>$F$28/'Fixed data'!$C$7</f>
        <v>-2.666666666666667E-5</v>
      </c>
      <c r="Q31" s="35">
        <f>$F$28/'Fixed data'!$C$7</f>
        <v>-2.666666666666667E-5</v>
      </c>
      <c r="R31" s="35">
        <f>$F$28/'Fixed data'!$C$7</f>
        <v>-2.666666666666667E-5</v>
      </c>
      <c r="S31" s="35">
        <f>$F$28/'Fixed data'!$C$7</f>
        <v>-2.666666666666667E-5</v>
      </c>
      <c r="T31" s="35">
        <f>$F$28/'Fixed data'!$C$7</f>
        <v>-2.666666666666667E-5</v>
      </c>
      <c r="U31" s="35">
        <f>$F$28/'Fixed data'!$C$7</f>
        <v>-2.666666666666667E-5</v>
      </c>
      <c r="V31" s="35">
        <f>$F$28/'Fixed data'!$C$7</f>
        <v>-2.666666666666667E-5</v>
      </c>
      <c r="W31" s="35">
        <f>$F$28/'Fixed data'!$C$7</f>
        <v>-2.666666666666667E-5</v>
      </c>
      <c r="X31" s="35">
        <f>$F$28/'Fixed data'!$C$7</f>
        <v>-2.666666666666667E-5</v>
      </c>
      <c r="Y31" s="35">
        <f>$F$28/'Fixed data'!$C$7</f>
        <v>-2.666666666666667E-5</v>
      </c>
      <c r="Z31" s="35">
        <f>$F$28/'Fixed data'!$C$7</f>
        <v>-2.666666666666667E-5</v>
      </c>
      <c r="AA31" s="35">
        <f>$F$28/'Fixed data'!$C$7</f>
        <v>-2.666666666666667E-5</v>
      </c>
      <c r="AB31" s="35">
        <f>$F$28/'Fixed data'!$C$7</f>
        <v>-2.666666666666667E-5</v>
      </c>
      <c r="AC31" s="35">
        <f>$F$28/'Fixed data'!$C$7</f>
        <v>-2.666666666666667E-5</v>
      </c>
      <c r="AD31" s="35">
        <f>$F$28/'Fixed data'!$C$7</f>
        <v>-2.666666666666667E-5</v>
      </c>
      <c r="AE31" s="35">
        <f>$F$28/'Fixed data'!$C$7</f>
        <v>-2.666666666666667E-5</v>
      </c>
      <c r="AF31" s="35">
        <f>$F$28/'Fixed data'!$C$7</f>
        <v>-2.666666666666667E-5</v>
      </c>
      <c r="AG31" s="35">
        <f>$F$28/'Fixed data'!$C$7</f>
        <v>-2.666666666666667E-5</v>
      </c>
      <c r="AH31" s="35">
        <f>$F$28/'Fixed data'!$C$7</f>
        <v>-2.666666666666667E-5</v>
      </c>
      <c r="AI31" s="35">
        <f>$F$28/'Fixed data'!$C$7</f>
        <v>-2.666666666666667E-5</v>
      </c>
      <c r="AJ31" s="35">
        <f>$F$28/'Fixed data'!$C$7</f>
        <v>-2.666666666666667E-5</v>
      </c>
      <c r="AK31" s="35">
        <f>$F$28/'Fixed data'!$C$7</f>
        <v>-2.666666666666667E-5</v>
      </c>
      <c r="AL31" s="35">
        <f>$F$28/'Fixed data'!$C$7</f>
        <v>-2.666666666666667E-5</v>
      </c>
      <c r="AM31" s="35">
        <f>$F$28/'Fixed data'!$C$7</f>
        <v>-2.666666666666667E-5</v>
      </c>
      <c r="AN31" s="35">
        <f>$F$28/'Fixed data'!$C$7</f>
        <v>-2.666666666666667E-5</v>
      </c>
      <c r="AO31" s="35">
        <f>$F$28/'Fixed data'!$C$7</f>
        <v>-2.666666666666667E-5</v>
      </c>
      <c r="AP31" s="35">
        <f>$F$28/'Fixed data'!$C$7</f>
        <v>-2.666666666666667E-5</v>
      </c>
      <c r="AQ31" s="35">
        <f>$F$28/'Fixed data'!$C$7</f>
        <v>-2.666666666666667E-5</v>
      </c>
      <c r="AR31" s="35">
        <f>$F$28/'Fixed data'!$C$7</f>
        <v>-2.666666666666667E-5</v>
      </c>
      <c r="AS31" s="35">
        <f>$F$28/'Fixed data'!$C$7</f>
        <v>-2.666666666666667E-5</v>
      </c>
      <c r="AT31" s="35">
        <f>$F$28/'Fixed data'!$C$7</f>
        <v>-2.666666666666667E-5</v>
      </c>
      <c r="AU31" s="35">
        <f>$F$28/'Fixed data'!$C$7</f>
        <v>-2.666666666666667E-5</v>
      </c>
      <c r="AV31" s="35">
        <f>$F$28/'Fixed data'!$C$7</f>
        <v>-2.666666666666667E-5</v>
      </c>
      <c r="AW31" s="35">
        <f>$F$28/'Fixed data'!$C$7</f>
        <v>-2.666666666666667E-5</v>
      </c>
      <c r="AX31" s="35">
        <f>$F$28/'Fixed data'!$C$7</f>
        <v>-2.666666666666667E-5</v>
      </c>
      <c r="AY31" s="35">
        <f>$F$28/'Fixed data'!$C$7</f>
        <v>-2.666666666666667E-5</v>
      </c>
      <c r="AZ31" s="35"/>
      <c r="BA31" s="35"/>
      <c r="BB31" s="35"/>
      <c r="BC31" s="35"/>
      <c r="BD31" s="35"/>
    </row>
    <row r="32" spans="1:56" ht="16.5" hidden="1" customHeight="1" outlineLevel="1" x14ac:dyDescent="0.35">
      <c r="A32" s="117"/>
      <c r="B32" s="9" t="s">
        <v>3</v>
      </c>
      <c r="C32" s="11" t="s">
        <v>55</v>
      </c>
      <c r="D32" s="9" t="s">
        <v>40</v>
      </c>
      <c r="F32" s="35"/>
      <c r="G32" s="35"/>
      <c r="H32" s="35">
        <f>$G$28/'Fixed data'!$C$7</f>
        <v>-2.666666666666667E-5</v>
      </c>
      <c r="I32" s="35">
        <f>$G$28/'Fixed data'!$C$7</f>
        <v>-2.666666666666667E-5</v>
      </c>
      <c r="J32" s="35">
        <f>$G$28/'Fixed data'!$C$7</f>
        <v>-2.666666666666667E-5</v>
      </c>
      <c r="K32" s="35">
        <f>$G$28/'Fixed data'!$C$7</f>
        <v>-2.666666666666667E-5</v>
      </c>
      <c r="L32" s="35">
        <f>$G$28/'Fixed data'!$C$7</f>
        <v>-2.666666666666667E-5</v>
      </c>
      <c r="M32" s="35">
        <f>$G$28/'Fixed data'!$C$7</f>
        <v>-2.666666666666667E-5</v>
      </c>
      <c r="N32" s="35">
        <f>$G$28/'Fixed data'!$C$7</f>
        <v>-2.666666666666667E-5</v>
      </c>
      <c r="O32" s="35">
        <f>$G$28/'Fixed data'!$C$7</f>
        <v>-2.666666666666667E-5</v>
      </c>
      <c r="P32" s="35">
        <f>$G$28/'Fixed data'!$C$7</f>
        <v>-2.666666666666667E-5</v>
      </c>
      <c r="Q32" s="35">
        <f>$G$28/'Fixed data'!$C$7</f>
        <v>-2.666666666666667E-5</v>
      </c>
      <c r="R32" s="35">
        <f>$G$28/'Fixed data'!$C$7</f>
        <v>-2.666666666666667E-5</v>
      </c>
      <c r="S32" s="35">
        <f>$G$28/'Fixed data'!$C$7</f>
        <v>-2.666666666666667E-5</v>
      </c>
      <c r="T32" s="35">
        <f>$G$28/'Fixed data'!$C$7</f>
        <v>-2.666666666666667E-5</v>
      </c>
      <c r="U32" s="35">
        <f>$G$28/'Fixed data'!$C$7</f>
        <v>-2.666666666666667E-5</v>
      </c>
      <c r="V32" s="35">
        <f>$G$28/'Fixed data'!$C$7</f>
        <v>-2.666666666666667E-5</v>
      </c>
      <c r="W32" s="35">
        <f>$G$28/'Fixed data'!$C$7</f>
        <v>-2.666666666666667E-5</v>
      </c>
      <c r="X32" s="35">
        <f>$G$28/'Fixed data'!$C$7</f>
        <v>-2.666666666666667E-5</v>
      </c>
      <c r="Y32" s="35">
        <f>$G$28/'Fixed data'!$C$7</f>
        <v>-2.666666666666667E-5</v>
      </c>
      <c r="Z32" s="35">
        <f>$G$28/'Fixed data'!$C$7</f>
        <v>-2.666666666666667E-5</v>
      </c>
      <c r="AA32" s="35">
        <f>$G$28/'Fixed data'!$C$7</f>
        <v>-2.666666666666667E-5</v>
      </c>
      <c r="AB32" s="35">
        <f>$G$28/'Fixed data'!$C$7</f>
        <v>-2.666666666666667E-5</v>
      </c>
      <c r="AC32" s="35">
        <f>$G$28/'Fixed data'!$C$7</f>
        <v>-2.666666666666667E-5</v>
      </c>
      <c r="AD32" s="35">
        <f>$G$28/'Fixed data'!$C$7</f>
        <v>-2.666666666666667E-5</v>
      </c>
      <c r="AE32" s="35">
        <f>$G$28/'Fixed data'!$C$7</f>
        <v>-2.666666666666667E-5</v>
      </c>
      <c r="AF32" s="35">
        <f>$G$28/'Fixed data'!$C$7</f>
        <v>-2.666666666666667E-5</v>
      </c>
      <c r="AG32" s="35">
        <f>$G$28/'Fixed data'!$C$7</f>
        <v>-2.666666666666667E-5</v>
      </c>
      <c r="AH32" s="35">
        <f>$G$28/'Fixed data'!$C$7</f>
        <v>-2.666666666666667E-5</v>
      </c>
      <c r="AI32" s="35">
        <f>$G$28/'Fixed data'!$C$7</f>
        <v>-2.666666666666667E-5</v>
      </c>
      <c r="AJ32" s="35">
        <f>$G$28/'Fixed data'!$C$7</f>
        <v>-2.666666666666667E-5</v>
      </c>
      <c r="AK32" s="35">
        <f>$G$28/'Fixed data'!$C$7</f>
        <v>-2.666666666666667E-5</v>
      </c>
      <c r="AL32" s="35">
        <f>$G$28/'Fixed data'!$C$7</f>
        <v>-2.666666666666667E-5</v>
      </c>
      <c r="AM32" s="35">
        <f>$G$28/'Fixed data'!$C$7</f>
        <v>-2.666666666666667E-5</v>
      </c>
      <c r="AN32" s="35">
        <f>$G$28/'Fixed data'!$C$7</f>
        <v>-2.666666666666667E-5</v>
      </c>
      <c r="AO32" s="35">
        <f>$G$28/'Fixed data'!$C$7</f>
        <v>-2.666666666666667E-5</v>
      </c>
      <c r="AP32" s="35">
        <f>$G$28/'Fixed data'!$C$7</f>
        <v>-2.666666666666667E-5</v>
      </c>
      <c r="AQ32" s="35">
        <f>$G$28/'Fixed data'!$C$7</f>
        <v>-2.666666666666667E-5</v>
      </c>
      <c r="AR32" s="35">
        <f>$G$28/'Fixed data'!$C$7</f>
        <v>-2.666666666666667E-5</v>
      </c>
      <c r="AS32" s="35">
        <f>$G$28/'Fixed data'!$C$7</f>
        <v>-2.666666666666667E-5</v>
      </c>
      <c r="AT32" s="35">
        <f>$G$28/'Fixed data'!$C$7</f>
        <v>-2.666666666666667E-5</v>
      </c>
      <c r="AU32" s="35">
        <f>$G$28/'Fixed data'!$C$7</f>
        <v>-2.666666666666667E-5</v>
      </c>
      <c r="AV32" s="35">
        <f>$G$28/'Fixed data'!$C$7</f>
        <v>-2.666666666666667E-5</v>
      </c>
      <c r="AW32" s="35">
        <f>$G$28/'Fixed data'!$C$7</f>
        <v>-2.666666666666667E-5</v>
      </c>
      <c r="AX32" s="35">
        <f>$G$28/'Fixed data'!$C$7</f>
        <v>-2.666666666666667E-5</v>
      </c>
      <c r="AY32" s="35">
        <f>$G$28/'Fixed data'!$C$7</f>
        <v>-2.666666666666667E-5</v>
      </c>
      <c r="AZ32" s="35">
        <f>$G$28/'Fixed data'!$C$7</f>
        <v>-2.666666666666667E-5</v>
      </c>
      <c r="BA32" s="35"/>
      <c r="BB32" s="35"/>
      <c r="BC32" s="35"/>
      <c r="BD32" s="35"/>
    </row>
    <row r="33" spans="1:57" ht="16.5" hidden="1" customHeight="1" outlineLevel="1" x14ac:dyDescent="0.35">
      <c r="A33" s="117"/>
      <c r="B33" s="9" t="s">
        <v>4</v>
      </c>
      <c r="C33" s="11" t="s">
        <v>56</v>
      </c>
      <c r="D33" s="9" t="s">
        <v>40</v>
      </c>
      <c r="F33" s="35"/>
      <c r="G33" s="35"/>
      <c r="H33" s="35"/>
      <c r="I33" s="35">
        <f>$H$28/'Fixed data'!$C$7</f>
        <v>-2.666666666666667E-5</v>
      </c>
      <c r="J33" s="35">
        <f>$H$28/'Fixed data'!$C$7</f>
        <v>-2.666666666666667E-5</v>
      </c>
      <c r="K33" s="35">
        <f>$H$28/'Fixed data'!$C$7</f>
        <v>-2.666666666666667E-5</v>
      </c>
      <c r="L33" s="35">
        <f>$H$28/'Fixed data'!$C$7</f>
        <v>-2.666666666666667E-5</v>
      </c>
      <c r="M33" s="35">
        <f>$H$28/'Fixed data'!$C$7</f>
        <v>-2.666666666666667E-5</v>
      </c>
      <c r="N33" s="35">
        <f>$H$28/'Fixed data'!$C$7</f>
        <v>-2.666666666666667E-5</v>
      </c>
      <c r="O33" s="35">
        <f>$H$28/'Fixed data'!$C$7</f>
        <v>-2.666666666666667E-5</v>
      </c>
      <c r="P33" s="35">
        <f>$H$28/'Fixed data'!$C$7</f>
        <v>-2.666666666666667E-5</v>
      </c>
      <c r="Q33" s="35">
        <f>$H$28/'Fixed data'!$C$7</f>
        <v>-2.666666666666667E-5</v>
      </c>
      <c r="R33" s="35">
        <f>$H$28/'Fixed data'!$C$7</f>
        <v>-2.666666666666667E-5</v>
      </c>
      <c r="S33" s="35">
        <f>$H$28/'Fixed data'!$C$7</f>
        <v>-2.666666666666667E-5</v>
      </c>
      <c r="T33" s="35">
        <f>$H$28/'Fixed data'!$C$7</f>
        <v>-2.666666666666667E-5</v>
      </c>
      <c r="U33" s="35">
        <f>$H$28/'Fixed data'!$C$7</f>
        <v>-2.666666666666667E-5</v>
      </c>
      <c r="V33" s="35">
        <f>$H$28/'Fixed data'!$C$7</f>
        <v>-2.666666666666667E-5</v>
      </c>
      <c r="W33" s="35">
        <f>$H$28/'Fixed data'!$C$7</f>
        <v>-2.666666666666667E-5</v>
      </c>
      <c r="X33" s="35">
        <f>$H$28/'Fixed data'!$C$7</f>
        <v>-2.666666666666667E-5</v>
      </c>
      <c r="Y33" s="35">
        <f>$H$28/'Fixed data'!$C$7</f>
        <v>-2.666666666666667E-5</v>
      </c>
      <c r="Z33" s="35">
        <f>$H$28/'Fixed data'!$C$7</f>
        <v>-2.666666666666667E-5</v>
      </c>
      <c r="AA33" s="35">
        <f>$H$28/'Fixed data'!$C$7</f>
        <v>-2.666666666666667E-5</v>
      </c>
      <c r="AB33" s="35">
        <f>$H$28/'Fixed data'!$C$7</f>
        <v>-2.666666666666667E-5</v>
      </c>
      <c r="AC33" s="35">
        <f>$H$28/'Fixed data'!$C$7</f>
        <v>-2.666666666666667E-5</v>
      </c>
      <c r="AD33" s="35">
        <f>$H$28/'Fixed data'!$C$7</f>
        <v>-2.666666666666667E-5</v>
      </c>
      <c r="AE33" s="35">
        <f>$H$28/'Fixed data'!$C$7</f>
        <v>-2.666666666666667E-5</v>
      </c>
      <c r="AF33" s="35">
        <f>$H$28/'Fixed data'!$C$7</f>
        <v>-2.666666666666667E-5</v>
      </c>
      <c r="AG33" s="35">
        <f>$H$28/'Fixed data'!$C$7</f>
        <v>-2.666666666666667E-5</v>
      </c>
      <c r="AH33" s="35">
        <f>$H$28/'Fixed data'!$C$7</f>
        <v>-2.666666666666667E-5</v>
      </c>
      <c r="AI33" s="35">
        <f>$H$28/'Fixed data'!$C$7</f>
        <v>-2.666666666666667E-5</v>
      </c>
      <c r="AJ33" s="35">
        <f>$H$28/'Fixed data'!$C$7</f>
        <v>-2.666666666666667E-5</v>
      </c>
      <c r="AK33" s="35">
        <f>$H$28/'Fixed data'!$C$7</f>
        <v>-2.666666666666667E-5</v>
      </c>
      <c r="AL33" s="35">
        <f>$H$28/'Fixed data'!$C$7</f>
        <v>-2.666666666666667E-5</v>
      </c>
      <c r="AM33" s="35">
        <f>$H$28/'Fixed data'!$C$7</f>
        <v>-2.666666666666667E-5</v>
      </c>
      <c r="AN33" s="35">
        <f>$H$28/'Fixed data'!$C$7</f>
        <v>-2.666666666666667E-5</v>
      </c>
      <c r="AO33" s="35">
        <f>$H$28/'Fixed data'!$C$7</f>
        <v>-2.666666666666667E-5</v>
      </c>
      <c r="AP33" s="35">
        <f>$H$28/'Fixed data'!$C$7</f>
        <v>-2.666666666666667E-5</v>
      </c>
      <c r="AQ33" s="35">
        <f>$H$28/'Fixed data'!$C$7</f>
        <v>-2.666666666666667E-5</v>
      </c>
      <c r="AR33" s="35">
        <f>$H$28/'Fixed data'!$C$7</f>
        <v>-2.666666666666667E-5</v>
      </c>
      <c r="AS33" s="35">
        <f>$H$28/'Fixed data'!$C$7</f>
        <v>-2.666666666666667E-5</v>
      </c>
      <c r="AT33" s="35">
        <f>$H$28/'Fixed data'!$C$7</f>
        <v>-2.666666666666667E-5</v>
      </c>
      <c r="AU33" s="35">
        <f>$H$28/'Fixed data'!$C$7</f>
        <v>-2.666666666666667E-5</v>
      </c>
      <c r="AV33" s="35">
        <f>$H$28/'Fixed data'!$C$7</f>
        <v>-2.666666666666667E-5</v>
      </c>
      <c r="AW33" s="35">
        <f>$H$28/'Fixed data'!$C$7</f>
        <v>-2.666666666666667E-5</v>
      </c>
      <c r="AX33" s="35">
        <f>$H$28/'Fixed data'!$C$7</f>
        <v>-2.666666666666667E-5</v>
      </c>
      <c r="AY33" s="35">
        <f>$H$28/'Fixed data'!$C$7</f>
        <v>-2.666666666666667E-5</v>
      </c>
      <c r="AZ33" s="35">
        <f>$H$28/'Fixed data'!$C$7</f>
        <v>-2.666666666666667E-5</v>
      </c>
      <c r="BA33" s="35">
        <f>$H$28/'Fixed data'!$C$7</f>
        <v>-2.666666666666667E-5</v>
      </c>
      <c r="BB33" s="35"/>
      <c r="BC33" s="35"/>
      <c r="BD33" s="35"/>
    </row>
    <row r="34" spans="1:57" ht="16.5" hidden="1" customHeight="1" outlineLevel="1" x14ac:dyDescent="0.35">
      <c r="A34" s="117"/>
      <c r="B34" s="9" t="s">
        <v>5</v>
      </c>
      <c r="C34" s="11" t="s">
        <v>57</v>
      </c>
      <c r="D34" s="9" t="s">
        <v>40</v>
      </c>
      <c r="F34" s="35"/>
      <c r="G34" s="35"/>
      <c r="H34" s="35"/>
      <c r="I34" s="35"/>
      <c r="J34" s="35">
        <f>$I$28/'Fixed data'!$C$7</f>
        <v>-2.666666666666667E-5</v>
      </c>
      <c r="K34" s="35">
        <f>$I$28/'Fixed data'!$C$7</f>
        <v>-2.666666666666667E-5</v>
      </c>
      <c r="L34" s="35">
        <f>$I$28/'Fixed data'!$C$7</f>
        <v>-2.666666666666667E-5</v>
      </c>
      <c r="M34" s="35">
        <f>$I$28/'Fixed data'!$C$7</f>
        <v>-2.666666666666667E-5</v>
      </c>
      <c r="N34" s="35">
        <f>$I$28/'Fixed data'!$C$7</f>
        <v>-2.666666666666667E-5</v>
      </c>
      <c r="O34" s="35">
        <f>$I$28/'Fixed data'!$C$7</f>
        <v>-2.666666666666667E-5</v>
      </c>
      <c r="P34" s="35">
        <f>$I$28/'Fixed data'!$C$7</f>
        <v>-2.666666666666667E-5</v>
      </c>
      <c r="Q34" s="35">
        <f>$I$28/'Fixed data'!$C$7</f>
        <v>-2.666666666666667E-5</v>
      </c>
      <c r="R34" s="35">
        <f>$I$28/'Fixed data'!$C$7</f>
        <v>-2.666666666666667E-5</v>
      </c>
      <c r="S34" s="35">
        <f>$I$28/'Fixed data'!$C$7</f>
        <v>-2.666666666666667E-5</v>
      </c>
      <c r="T34" s="35">
        <f>$I$28/'Fixed data'!$C$7</f>
        <v>-2.666666666666667E-5</v>
      </c>
      <c r="U34" s="35">
        <f>$I$28/'Fixed data'!$C$7</f>
        <v>-2.666666666666667E-5</v>
      </c>
      <c r="V34" s="35">
        <f>$I$28/'Fixed data'!$C$7</f>
        <v>-2.666666666666667E-5</v>
      </c>
      <c r="W34" s="35">
        <f>$I$28/'Fixed data'!$C$7</f>
        <v>-2.666666666666667E-5</v>
      </c>
      <c r="X34" s="35">
        <f>$I$28/'Fixed data'!$C$7</f>
        <v>-2.666666666666667E-5</v>
      </c>
      <c r="Y34" s="35">
        <f>$I$28/'Fixed data'!$C$7</f>
        <v>-2.666666666666667E-5</v>
      </c>
      <c r="Z34" s="35">
        <f>$I$28/'Fixed data'!$C$7</f>
        <v>-2.666666666666667E-5</v>
      </c>
      <c r="AA34" s="35">
        <f>$I$28/'Fixed data'!$C$7</f>
        <v>-2.666666666666667E-5</v>
      </c>
      <c r="AB34" s="35">
        <f>$I$28/'Fixed data'!$C$7</f>
        <v>-2.666666666666667E-5</v>
      </c>
      <c r="AC34" s="35">
        <f>$I$28/'Fixed data'!$C$7</f>
        <v>-2.666666666666667E-5</v>
      </c>
      <c r="AD34" s="35">
        <f>$I$28/'Fixed data'!$C$7</f>
        <v>-2.666666666666667E-5</v>
      </c>
      <c r="AE34" s="35">
        <f>$I$28/'Fixed data'!$C$7</f>
        <v>-2.666666666666667E-5</v>
      </c>
      <c r="AF34" s="35">
        <f>$I$28/'Fixed data'!$C$7</f>
        <v>-2.666666666666667E-5</v>
      </c>
      <c r="AG34" s="35">
        <f>$I$28/'Fixed data'!$C$7</f>
        <v>-2.666666666666667E-5</v>
      </c>
      <c r="AH34" s="35">
        <f>$I$28/'Fixed data'!$C$7</f>
        <v>-2.666666666666667E-5</v>
      </c>
      <c r="AI34" s="35">
        <f>$I$28/'Fixed data'!$C$7</f>
        <v>-2.666666666666667E-5</v>
      </c>
      <c r="AJ34" s="35">
        <f>$I$28/'Fixed data'!$C$7</f>
        <v>-2.666666666666667E-5</v>
      </c>
      <c r="AK34" s="35">
        <f>$I$28/'Fixed data'!$C$7</f>
        <v>-2.666666666666667E-5</v>
      </c>
      <c r="AL34" s="35">
        <f>$I$28/'Fixed data'!$C$7</f>
        <v>-2.666666666666667E-5</v>
      </c>
      <c r="AM34" s="35">
        <f>$I$28/'Fixed data'!$C$7</f>
        <v>-2.666666666666667E-5</v>
      </c>
      <c r="AN34" s="35">
        <f>$I$28/'Fixed data'!$C$7</f>
        <v>-2.666666666666667E-5</v>
      </c>
      <c r="AO34" s="35">
        <f>$I$28/'Fixed data'!$C$7</f>
        <v>-2.666666666666667E-5</v>
      </c>
      <c r="AP34" s="35">
        <f>$I$28/'Fixed data'!$C$7</f>
        <v>-2.666666666666667E-5</v>
      </c>
      <c r="AQ34" s="35">
        <f>$I$28/'Fixed data'!$C$7</f>
        <v>-2.666666666666667E-5</v>
      </c>
      <c r="AR34" s="35">
        <f>$I$28/'Fixed data'!$C$7</f>
        <v>-2.666666666666667E-5</v>
      </c>
      <c r="AS34" s="35">
        <f>$I$28/'Fixed data'!$C$7</f>
        <v>-2.666666666666667E-5</v>
      </c>
      <c r="AT34" s="35">
        <f>$I$28/'Fixed data'!$C$7</f>
        <v>-2.666666666666667E-5</v>
      </c>
      <c r="AU34" s="35">
        <f>$I$28/'Fixed data'!$C$7</f>
        <v>-2.666666666666667E-5</v>
      </c>
      <c r="AV34" s="35">
        <f>$I$28/'Fixed data'!$C$7</f>
        <v>-2.666666666666667E-5</v>
      </c>
      <c r="AW34" s="35">
        <f>$I$28/'Fixed data'!$C$7</f>
        <v>-2.666666666666667E-5</v>
      </c>
      <c r="AX34" s="35">
        <f>$I$28/'Fixed data'!$C$7</f>
        <v>-2.666666666666667E-5</v>
      </c>
      <c r="AY34" s="35">
        <f>$I$28/'Fixed data'!$C$7</f>
        <v>-2.666666666666667E-5</v>
      </c>
      <c r="AZ34" s="35">
        <f>$I$28/'Fixed data'!$C$7</f>
        <v>-2.666666666666667E-5</v>
      </c>
      <c r="BA34" s="35">
        <f>$I$28/'Fixed data'!$C$7</f>
        <v>-2.666666666666667E-5</v>
      </c>
      <c r="BB34" s="35">
        <f>$I$28/'Fixed data'!$C$7</f>
        <v>-2.666666666666667E-5</v>
      </c>
      <c r="BC34" s="35"/>
      <c r="BD34" s="35"/>
    </row>
    <row r="35" spans="1:57" ht="16.5" hidden="1" customHeight="1" outlineLevel="1" x14ac:dyDescent="0.35">
      <c r="A35" s="117"/>
      <c r="B35" s="9" t="s">
        <v>6</v>
      </c>
      <c r="C35" s="11" t="s">
        <v>58</v>
      </c>
      <c r="D35" s="9" t="s">
        <v>40</v>
      </c>
      <c r="F35" s="35"/>
      <c r="G35" s="35"/>
      <c r="H35" s="35"/>
      <c r="I35" s="35"/>
      <c r="J35" s="35"/>
      <c r="K35" s="35">
        <f>$J$28/'Fixed data'!$C$7</f>
        <v>-2.666666666666667E-5</v>
      </c>
      <c r="L35" s="35">
        <f>$J$28/'Fixed data'!$C$7</f>
        <v>-2.666666666666667E-5</v>
      </c>
      <c r="M35" s="35">
        <f>$J$28/'Fixed data'!$C$7</f>
        <v>-2.666666666666667E-5</v>
      </c>
      <c r="N35" s="35">
        <f>$J$28/'Fixed data'!$C$7</f>
        <v>-2.666666666666667E-5</v>
      </c>
      <c r="O35" s="35">
        <f>$J$28/'Fixed data'!$C$7</f>
        <v>-2.666666666666667E-5</v>
      </c>
      <c r="P35" s="35">
        <f>$J$28/'Fixed data'!$C$7</f>
        <v>-2.666666666666667E-5</v>
      </c>
      <c r="Q35" s="35">
        <f>$J$28/'Fixed data'!$C$7</f>
        <v>-2.666666666666667E-5</v>
      </c>
      <c r="R35" s="35">
        <f>$J$28/'Fixed data'!$C$7</f>
        <v>-2.666666666666667E-5</v>
      </c>
      <c r="S35" s="35">
        <f>$J$28/'Fixed data'!$C$7</f>
        <v>-2.666666666666667E-5</v>
      </c>
      <c r="T35" s="35">
        <f>$J$28/'Fixed data'!$C$7</f>
        <v>-2.666666666666667E-5</v>
      </c>
      <c r="U35" s="35">
        <f>$J$28/'Fixed data'!$C$7</f>
        <v>-2.666666666666667E-5</v>
      </c>
      <c r="V35" s="35">
        <f>$J$28/'Fixed data'!$C$7</f>
        <v>-2.666666666666667E-5</v>
      </c>
      <c r="W35" s="35">
        <f>$J$28/'Fixed data'!$C$7</f>
        <v>-2.666666666666667E-5</v>
      </c>
      <c r="X35" s="35">
        <f>$J$28/'Fixed data'!$C$7</f>
        <v>-2.666666666666667E-5</v>
      </c>
      <c r="Y35" s="35">
        <f>$J$28/'Fixed data'!$C$7</f>
        <v>-2.666666666666667E-5</v>
      </c>
      <c r="Z35" s="35">
        <f>$J$28/'Fixed data'!$C$7</f>
        <v>-2.666666666666667E-5</v>
      </c>
      <c r="AA35" s="35">
        <f>$J$28/'Fixed data'!$C$7</f>
        <v>-2.666666666666667E-5</v>
      </c>
      <c r="AB35" s="35">
        <f>$J$28/'Fixed data'!$C$7</f>
        <v>-2.666666666666667E-5</v>
      </c>
      <c r="AC35" s="35">
        <f>$J$28/'Fixed data'!$C$7</f>
        <v>-2.666666666666667E-5</v>
      </c>
      <c r="AD35" s="35">
        <f>$J$28/'Fixed data'!$C$7</f>
        <v>-2.666666666666667E-5</v>
      </c>
      <c r="AE35" s="35">
        <f>$J$28/'Fixed data'!$C$7</f>
        <v>-2.666666666666667E-5</v>
      </c>
      <c r="AF35" s="35">
        <f>$J$28/'Fixed data'!$C$7</f>
        <v>-2.666666666666667E-5</v>
      </c>
      <c r="AG35" s="35">
        <f>$J$28/'Fixed data'!$C$7</f>
        <v>-2.666666666666667E-5</v>
      </c>
      <c r="AH35" s="35">
        <f>$J$28/'Fixed data'!$C$7</f>
        <v>-2.666666666666667E-5</v>
      </c>
      <c r="AI35" s="35">
        <f>$J$28/'Fixed data'!$C$7</f>
        <v>-2.666666666666667E-5</v>
      </c>
      <c r="AJ35" s="35">
        <f>$J$28/'Fixed data'!$C$7</f>
        <v>-2.666666666666667E-5</v>
      </c>
      <c r="AK35" s="35">
        <f>$J$28/'Fixed data'!$C$7</f>
        <v>-2.666666666666667E-5</v>
      </c>
      <c r="AL35" s="35">
        <f>$J$28/'Fixed data'!$C$7</f>
        <v>-2.666666666666667E-5</v>
      </c>
      <c r="AM35" s="35">
        <f>$J$28/'Fixed data'!$C$7</f>
        <v>-2.666666666666667E-5</v>
      </c>
      <c r="AN35" s="35">
        <f>$J$28/'Fixed data'!$C$7</f>
        <v>-2.666666666666667E-5</v>
      </c>
      <c r="AO35" s="35">
        <f>$J$28/'Fixed data'!$C$7</f>
        <v>-2.666666666666667E-5</v>
      </c>
      <c r="AP35" s="35">
        <f>$J$28/'Fixed data'!$C$7</f>
        <v>-2.666666666666667E-5</v>
      </c>
      <c r="AQ35" s="35">
        <f>$J$28/'Fixed data'!$C$7</f>
        <v>-2.666666666666667E-5</v>
      </c>
      <c r="AR35" s="35">
        <f>$J$28/'Fixed data'!$C$7</f>
        <v>-2.666666666666667E-5</v>
      </c>
      <c r="AS35" s="35">
        <f>$J$28/'Fixed data'!$C$7</f>
        <v>-2.666666666666667E-5</v>
      </c>
      <c r="AT35" s="35">
        <f>$J$28/'Fixed data'!$C$7</f>
        <v>-2.666666666666667E-5</v>
      </c>
      <c r="AU35" s="35">
        <f>$J$28/'Fixed data'!$C$7</f>
        <v>-2.666666666666667E-5</v>
      </c>
      <c r="AV35" s="35">
        <f>$J$28/'Fixed data'!$C$7</f>
        <v>-2.666666666666667E-5</v>
      </c>
      <c r="AW35" s="35">
        <f>$J$28/'Fixed data'!$C$7</f>
        <v>-2.666666666666667E-5</v>
      </c>
      <c r="AX35" s="35">
        <f>$J$28/'Fixed data'!$C$7</f>
        <v>-2.666666666666667E-5</v>
      </c>
      <c r="AY35" s="35">
        <f>$J$28/'Fixed data'!$C$7</f>
        <v>-2.666666666666667E-5</v>
      </c>
      <c r="AZ35" s="35">
        <f>$J$28/'Fixed data'!$C$7</f>
        <v>-2.666666666666667E-5</v>
      </c>
      <c r="BA35" s="35">
        <f>$J$28/'Fixed data'!$C$7</f>
        <v>-2.666666666666667E-5</v>
      </c>
      <c r="BB35" s="35">
        <f>$J$28/'Fixed data'!$C$7</f>
        <v>-2.666666666666667E-5</v>
      </c>
      <c r="BC35" s="35">
        <f>$J$28/'Fixed data'!$C$7</f>
        <v>-2.666666666666667E-5</v>
      </c>
      <c r="BD35" s="35"/>
    </row>
    <row r="36" spans="1:57" ht="16.5" hidden="1" customHeight="1" outlineLevel="1" x14ac:dyDescent="0.35">
      <c r="A36" s="117"/>
      <c r="B36" s="9" t="s">
        <v>32</v>
      </c>
      <c r="C36" s="11" t="s">
        <v>59</v>
      </c>
      <c r="D36" s="9" t="s">
        <v>40</v>
      </c>
      <c r="F36" s="35"/>
      <c r="G36" s="35"/>
      <c r="H36" s="35"/>
      <c r="I36" s="35"/>
      <c r="J36" s="35"/>
      <c r="K36" s="35"/>
      <c r="L36" s="35">
        <f>$K$28/'Fixed data'!$C$7</f>
        <v>-2.666666666666667E-5</v>
      </c>
      <c r="M36" s="35">
        <f>$K$28/'Fixed data'!$C$7</f>
        <v>-2.666666666666667E-5</v>
      </c>
      <c r="N36" s="35">
        <f>$K$28/'Fixed data'!$C$7</f>
        <v>-2.666666666666667E-5</v>
      </c>
      <c r="O36" s="35">
        <f>$K$28/'Fixed data'!$C$7</f>
        <v>-2.666666666666667E-5</v>
      </c>
      <c r="P36" s="35">
        <f>$K$28/'Fixed data'!$C$7</f>
        <v>-2.666666666666667E-5</v>
      </c>
      <c r="Q36" s="35">
        <f>$K$28/'Fixed data'!$C$7</f>
        <v>-2.666666666666667E-5</v>
      </c>
      <c r="R36" s="35">
        <f>$K$28/'Fixed data'!$C$7</f>
        <v>-2.666666666666667E-5</v>
      </c>
      <c r="S36" s="35">
        <f>$K$28/'Fixed data'!$C$7</f>
        <v>-2.666666666666667E-5</v>
      </c>
      <c r="T36" s="35">
        <f>$K$28/'Fixed data'!$C$7</f>
        <v>-2.666666666666667E-5</v>
      </c>
      <c r="U36" s="35">
        <f>$K$28/'Fixed data'!$C$7</f>
        <v>-2.666666666666667E-5</v>
      </c>
      <c r="V36" s="35">
        <f>$K$28/'Fixed data'!$C$7</f>
        <v>-2.666666666666667E-5</v>
      </c>
      <c r="W36" s="35">
        <f>$K$28/'Fixed data'!$C$7</f>
        <v>-2.666666666666667E-5</v>
      </c>
      <c r="X36" s="35">
        <f>$K$28/'Fixed data'!$C$7</f>
        <v>-2.666666666666667E-5</v>
      </c>
      <c r="Y36" s="35">
        <f>$K$28/'Fixed data'!$C$7</f>
        <v>-2.666666666666667E-5</v>
      </c>
      <c r="Z36" s="35">
        <f>$K$28/'Fixed data'!$C$7</f>
        <v>-2.666666666666667E-5</v>
      </c>
      <c r="AA36" s="35">
        <f>$K$28/'Fixed data'!$C$7</f>
        <v>-2.666666666666667E-5</v>
      </c>
      <c r="AB36" s="35">
        <f>$K$28/'Fixed data'!$C$7</f>
        <v>-2.666666666666667E-5</v>
      </c>
      <c r="AC36" s="35">
        <f>$K$28/'Fixed data'!$C$7</f>
        <v>-2.666666666666667E-5</v>
      </c>
      <c r="AD36" s="35">
        <f>$K$28/'Fixed data'!$C$7</f>
        <v>-2.666666666666667E-5</v>
      </c>
      <c r="AE36" s="35">
        <f>$K$28/'Fixed data'!$C$7</f>
        <v>-2.666666666666667E-5</v>
      </c>
      <c r="AF36" s="35">
        <f>$K$28/'Fixed data'!$C$7</f>
        <v>-2.666666666666667E-5</v>
      </c>
      <c r="AG36" s="35">
        <f>$K$28/'Fixed data'!$C$7</f>
        <v>-2.666666666666667E-5</v>
      </c>
      <c r="AH36" s="35">
        <f>$K$28/'Fixed data'!$C$7</f>
        <v>-2.666666666666667E-5</v>
      </c>
      <c r="AI36" s="35">
        <f>$K$28/'Fixed data'!$C$7</f>
        <v>-2.666666666666667E-5</v>
      </c>
      <c r="AJ36" s="35">
        <f>$K$28/'Fixed data'!$C$7</f>
        <v>-2.666666666666667E-5</v>
      </c>
      <c r="AK36" s="35">
        <f>$K$28/'Fixed data'!$C$7</f>
        <v>-2.666666666666667E-5</v>
      </c>
      <c r="AL36" s="35">
        <f>$K$28/'Fixed data'!$C$7</f>
        <v>-2.666666666666667E-5</v>
      </c>
      <c r="AM36" s="35">
        <f>$K$28/'Fixed data'!$C$7</f>
        <v>-2.666666666666667E-5</v>
      </c>
      <c r="AN36" s="35">
        <f>$K$28/'Fixed data'!$C$7</f>
        <v>-2.666666666666667E-5</v>
      </c>
      <c r="AO36" s="35">
        <f>$K$28/'Fixed data'!$C$7</f>
        <v>-2.666666666666667E-5</v>
      </c>
      <c r="AP36" s="35">
        <f>$K$28/'Fixed data'!$C$7</f>
        <v>-2.666666666666667E-5</v>
      </c>
      <c r="AQ36" s="35">
        <f>$K$28/'Fixed data'!$C$7</f>
        <v>-2.666666666666667E-5</v>
      </c>
      <c r="AR36" s="35">
        <f>$K$28/'Fixed data'!$C$7</f>
        <v>-2.666666666666667E-5</v>
      </c>
      <c r="AS36" s="35">
        <f>$K$28/'Fixed data'!$C$7</f>
        <v>-2.666666666666667E-5</v>
      </c>
      <c r="AT36" s="35">
        <f>$K$28/'Fixed data'!$C$7</f>
        <v>-2.666666666666667E-5</v>
      </c>
      <c r="AU36" s="35">
        <f>$K$28/'Fixed data'!$C$7</f>
        <v>-2.666666666666667E-5</v>
      </c>
      <c r="AV36" s="35">
        <f>$K$28/'Fixed data'!$C$7</f>
        <v>-2.666666666666667E-5</v>
      </c>
      <c r="AW36" s="35">
        <f>$K$28/'Fixed data'!$C$7</f>
        <v>-2.666666666666667E-5</v>
      </c>
      <c r="AX36" s="35">
        <f>$K$28/'Fixed data'!$C$7</f>
        <v>-2.666666666666667E-5</v>
      </c>
      <c r="AY36" s="35">
        <f>$K$28/'Fixed data'!$C$7</f>
        <v>-2.666666666666667E-5</v>
      </c>
      <c r="AZ36" s="35">
        <f>$K$28/'Fixed data'!$C$7</f>
        <v>-2.666666666666667E-5</v>
      </c>
      <c r="BA36" s="35">
        <f>$K$28/'Fixed data'!$C$7</f>
        <v>-2.666666666666667E-5</v>
      </c>
      <c r="BB36" s="35">
        <f>$K$28/'Fixed data'!$C$7</f>
        <v>-2.666666666666667E-5</v>
      </c>
      <c r="BC36" s="35">
        <f>$K$28/'Fixed data'!$C$7</f>
        <v>-2.666666666666667E-5</v>
      </c>
      <c r="BD36" s="35">
        <f>$K$28/'Fixed data'!$C$7</f>
        <v>-2.666666666666667E-5</v>
      </c>
    </row>
    <row r="37" spans="1:57" ht="16.5" hidden="1" customHeight="1" outlineLevel="1" x14ac:dyDescent="0.35">
      <c r="A37" s="117"/>
      <c r="B37" s="9" t="s">
        <v>33</v>
      </c>
      <c r="C37" s="11" t="s">
        <v>60</v>
      </c>
      <c r="D37" s="9" t="s">
        <v>40</v>
      </c>
      <c r="F37" s="35"/>
      <c r="G37" s="35"/>
      <c r="H37" s="35"/>
      <c r="I37" s="35"/>
      <c r="J37" s="35"/>
      <c r="K37" s="35"/>
      <c r="L37" s="35"/>
      <c r="M37" s="35">
        <f>$L$28/'Fixed data'!$C$7</f>
        <v>-2.666666666666667E-5</v>
      </c>
      <c r="N37" s="35">
        <f>$L$28/'Fixed data'!$C$7</f>
        <v>-2.666666666666667E-5</v>
      </c>
      <c r="O37" s="35">
        <f>$L$28/'Fixed data'!$C$7</f>
        <v>-2.666666666666667E-5</v>
      </c>
      <c r="P37" s="35">
        <f>$L$28/'Fixed data'!$C$7</f>
        <v>-2.666666666666667E-5</v>
      </c>
      <c r="Q37" s="35">
        <f>$L$28/'Fixed data'!$C$7</f>
        <v>-2.666666666666667E-5</v>
      </c>
      <c r="R37" s="35">
        <f>$L$28/'Fixed data'!$C$7</f>
        <v>-2.666666666666667E-5</v>
      </c>
      <c r="S37" s="35">
        <f>$L$28/'Fixed data'!$C$7</f>
        <v>-2.666666666666667E-5</v>
      </c>
      <c r="T37" s="35">
        <f>$L$28/'Fixed data'!$C$7</f>
        <v>-2.666666666666667E-5</v>
      </c>
      <c r="U37" s="35">
        <f>$L$28/'Fixed data'!$C$7</f>
        <v>-2.666666666666667E-5</v>
      </c>
      <c r="V37" s="35">
        <f>$L$28/'Fixed data'!$C$7</f>
        <v>-2.666666666666667E-5</v>
      </c>
      <c r="W37" s="35">
        <f>$L$28/'Fixed data'!$C$7</f>
        <v>-2.666666666666667E-5</v>
      </c>
      <c r="X37" s="35">
        <f>$L$28/'Fixed data'!$C$7</f>
        <v>-2.666666666666667E-5</v>
      </c>
      <c r="Y37" s="35">
        <f>$L$28/'Fixed data'!$C$7</f>
        <v>-2.666666666666667E-5</v>
      </c>
      <c r="Z37" s="35">
        <f>$L$28/'Fixed data'!$C$7</f>
        <v>-2.666666666666667E-5</v>
      </c>
      <c r="AA37" s="35">
        <f>$L$28/'Fixed data'!$C$7</f>
        <v>-2.666666666666667E-5</v>
      </c>
      <c r="AB37" s="35">
        <f>$L$28/'Fixed data'!$C$7</f>
        <v>-2.666666666666667E-5</v>
      </c>
      <c r="AC37" s="35">
        <f>$L$28/'Fixed data'!$C$7</f>
        <v>-2.666666666666667E-5</v>
      </c>
      <c r="AD37" s="35">
        <f>$L$28/'Fixed data'!$C$7</f>
        <v>-2.666666666666667E-5</v>
      </c>
      <c r="AE37" s="35">
        <f>$L$28/'Fixed data'!$C$7</f>
        <v>-2.666666666666667E-5</v>
      </c>
      <c r="AF37" s="35">
        <f>$L$28/'Fixed data'!$C$7</f>
        <v>-2.666666666666667E-5</v>
      </c>
      <c r="AG37" s="35">
        <f>$L$28/'Fixed data'!$C$7</f>
        <v>-2.666666666666667E-5</v>
      </c>
      <c r="AH37" s="35">
        <f>$L$28/'Fixed data'!$C$7</f>
        <v>-2.666666666666667E-5</v>
      </c>
      <c r="AI37" s="35">
        <f>$L$28/'Fixed data'!$C$7</f>
        <v>-2.666666666666667E-5</v>
      </c>
      <c r="AJ37" s="35">
        <f>$L$28/'Fixed data'!$C$7</f>
        <v>-2.666666666666667E-5</v>
      </c>
      <c r="AK37" s="35">
        <f>$L$28/'Fixed data'!$C$7</f>
        <v>-2.666666666666667E-5</v>
      </c>
      <c r="AL37" s="35">
        <f>$L$28/'Fixed data'!$C$7</f>
        <v>-2.666666666666667E-5</v>
      </c>
      <c r="AM37" s="35">
        <f>$L$28/'Fixed data'!$C$7</f>
        <v>-2.666666666666667E-5</v>
      </c>
      <c r="AN37" s="35">
        <f>$L$28/'Fixed data'!$C$7</f>
        <v>-2.666666666666667E-5</v>
      </c>
      <c r="AO37" s="35">
        <f>$L$28/'Fixed data'!$C$7</f>
        <v>-2.666666666666667E-5</v>
      </c>
      <c r="AP37" s="35">
        <f>$L$28/'Fixed data'!$C$7</f>
        <v>-2.666666666666667E-5</v>
      </c>
      <c r="AQ37" s="35">
        <f>$L$28/'Fixed data'!$C$7</f>
        <v>-2.666666666666667E-5</v>
      </c>
      <c r="AR37" s="35">
        <f>$L$28/'Fixed data'!$C$7</f>
        <v>-2.666666666666667E-5</v>
      </c>
      <c r="AS37" s="35">
        <f>$L$28/'Fixed data'!$C$7</f>
        <v>-2.666666666666667E-5</v>
      </c>
      <c r="AT37" s="35">
        <f>$L$28/'Fixed data'!$C$7</f>
        <v>-2.666666666666667E-5</v>
      </c>
      <c r="AU37" s="35">
        <f>$L$28/'Fixed data'!$C$7</f>
        <v>-2.666666666666667E-5</v>
      </c>
      <c r="AV37" s="35">
        <f>$L$28/'Fixed data'!$C$7</f>
        <v>-2.666666666666667E-5</v>
      </c>
      <c r="AW37" s="35">
        <f>$L$28/'Fixed data'!$C$7</f>
        <v>-2.666666666666667E-5</v>
      </c>
      <c r="AX37" s="35">
        <f>$L$28/'Fixed data'!$C$7</f>
        <v>-2.666666666666667E-5</v>
      </c>
      <c r="AY37" s="35">
        <f>$L$28/'Fixed data'!$C$7</f>
        <v>-2.666666666666667E-5</v>
      </c>
      <c r="AZ37" s="35">
        <f>$L$28/'Fixed data'!$C$7</f>
        <v>-2.666666666666667E-5</v>
      </c>
      <c r="BA37" s="35">
        <f>$L$28/'Fixed data'!$C$7</f>
        <v>-2.666666666666667E-5</v>
      </c>
      <c r="BB37" s="35">
        <f>$L$28/'Fixed data'!$C$7</f>
        <v>-2.666666666666667E-5</v>
      </c>
      <c r="BC37" s="35">
        <f>$L$28/'Fixed data'!$C$7</f>
        <v>-2.666666666666667E-5</v>
      </c>
      <c r="BD37" s="35">
        <f>$L$28/'Fixed data'!$C$7</f>
        <v>-2.666666666666667E-5</v>
      </c>
    </row>
    <row r="38" spans="1:57" ht="16.5" hidden="1" customHeight="1" outlineLevel="1" x14ac:dyDescent="0.35">
      <c r="A38" s="117"/>
      <c r="B38" s="9" t="s">
        <v>110</v>
      </c>
      <c r="C38" s="11" t="s">
        <v>132</v>
      </c>
      <c r="D38" s="9" t="s">
        <v>40</v>
      </c>
      <c r="F38" s="35"/>
      <c r="G38" s="35"/>
      <c r="H38" s="35"/>
      <c r="I38" s="35"/>
      <c r="J38" s="35"/>
      <c r="K38" s="35"/>
      <c r="L38" s="35"/>
      <c r="M38" s="35"/>
      <c r="N38" s="35">
        <f>$M$28/'Fixed data'!$C$7</f>
        <v>-2.666666666666667E-5</v>
      </c>
      <c r="O38" s="35">
        <f>$M$28/'Fixed data'!$C$7</f>
        <v>-2.666666666666667E-5</v>
      </c>
      <c r="P38" s="35">
        <f>$M$28/'Fixed data'!$C$7</f>
        <v>-2.666666666666667E-5</v>
      </c>
      <c r="Q38" s="35">
        <f>$M$28/'Fixed data'!$C$7</f>
        <v>-2.666666666666667E-5</v>
      </c>
      <c r="R38" s="35">
        <f>$M$28/'Fixed data'!$C$7</f>
        <v>-2.666666666666667E-5</v>
      </c>
      <c r="S38" s="35">
        <f>$M$28/'Fixed data'!$C$7</f>
        <v>-2.666666666666667E-5</v>
      </c>
      <c r="T38" s="35">
        <f>$M$28/'Fixed data'!$C$7</f>
        <v>-2.666666666666667E-5</v>
      </c>
      <c r="U38" s="35">
        <f>$M$28/'Fixed data'!$C$7</f>
        <v>-2.666666666666667E-5</v>
      </c>
      <c r="V38" s="35">
        <f>$M$28/'Fixed data'!$C$7</f>
        <v>-2.666666666666667E-5</v>
      </c>
      <c r="W38" s="35">
        <f>$M$28/'Fixed data'!$C$7</f>
        <v>-2.666666666666667E-5</v>
      </c>
      <c r="X38" s="35">
        <f>$M$28/'Fixed data'!$C$7</f>
        <v>-2.666666666666667E-5</v>
      </c>
      <c r="Y38" s="35">
        <f>$M$28/'Fixed data'!$C$7</f>
        <v>-2.666666666666667E-5</v>
      </c>
      <c r="Z38" s="35">
        <f>$M$28/'Fixed data'!$C$7</f>
        <v>-2.666666666666667E-5</v>
      </c>
      <c r="AA38" s="35">
        <f>$M$28/'Fixed data'!$C$7</f>
        <v>-2.666666666666667E-5</v>
      </c>
      <c r="AB38" s="35">
        <f>$M$28/'Fixed data'!$C$7</f>
        <v>-2.666666666666667E-5</v>
      </c>
      <c r="AC38" s="35">
        <f>$M$28/'Fixed data'!$C$7</f>
        <v>-2.666666666666667E-5</v>
      </c>
      <c r="AD38" s="35">
        <f>$M$28/'Fixed data'!$C$7</f>
        <v>-2.666666666666667E-5</v>
      </c>
      <c r="AE38" s="35">
        <f>$M$28/'Fixed data'!$C$7</f>
        <v>-2.666666666666667E-5</v>
      </c>
      <c r="AF38" s="35">
        <f>$M$28/'Fixed data'!$C$7</f>
        <v>-2.666666666666667E-5</v>
      </c>
      <c r="AG38" s="35">
        <f>$M$28/'Fixed data'!$C$7</f>
        <v>-2.666666666666667E-5</v>
      </c>
      <c r="AH38" s="35">
        <f>$M$28/'Fixed data'!$C$7</f>
        <v>-2.666666666666667E-5</v>
      </c>
      <c r="AI38" s="35">
        <f>$M$28/'Fixed data'!$C$7</f>
        <v>-2.666666666666667E-5</v>
      </c>
      <c r="AJ38" s="35">
        <f>$M$28/'Fixed data'!$C$7</f>
        <v>-2.666666666666667E-5</v>
      </c>
      <c r="AK38" s="35">
        <f>$M$28/'Fixed data'!$C$7</f>
        <v>-2.666666666666667E-5</v>
      </c>
      <c r="AL38" s="35">
        <f>$M$28/'Fixed data'!$C$7</f>
        <v>-2.666666666666667E-5</v>
      </c>
      <c r="AM38" s="35">
        <f>$M$28/'Fixed data'!$C$7</f>
        <v>-2.666666666666667E-5</v>
      </c>
      <c r="AN38" s="35">
        <f>$M$28/'Fixed data'!$C$7</f>
        <v>-2.666666666666667E-5</v>
      </c>
      <c r="AO38" s="35">
        <f>$M$28/'Fixed data'!$C$7</f>
        <v>-2.666666666666667E-5</v>
      </c>
      <c r="AP38" s="35">
        <f>$M$28/'Fixed data'!$C$7</f>
        <v>-2.666666666666667E-5</v>
      </c>
      <c r="AQ38" s="35">
        <f>$M$28/'Fixed data'!$C$7</f>
        <v>-2.666666666666667E-5</v>
      </c>
      <c r="AR38" s="35">
        <f>$M$28/'Fixed data'!$C$7</f>
        <v>-2.666666666666667E-5</v>
      </c>
      <c r="AS38" s="35">
        <f>$M$28/'Fixed data'!$C$7</f>
        <v>-2.666666666666667E-5</v>
      </c>
      <c r="AT38" s="35">
        <f>$M$28/'Fixed data'!$C$7</f>
        <v>-2.666666666666667E-5</v>
      </c>
      <c r="AU38" s="35">
        <f>$M$28/'Fixed data'!$C$7</f>
        <v>-2.666666666666667E-5</v>
      </c>
      <c r="AV38" s="35">
        <f>$M$28/'Fixed data'!$C$7</f>
        <v>-2.666666666666667E-5</v>
      </c>
      <c r="AW38" s="35">
        <f>$M$28/'Fixed data'!$C$7</f>
        <v>-2.666666666666667E-5</v>
      </c>
      <c r="AX38" s="35">
        <f>$M$28/'Fixed data'!$C$7</f>
        <v>-2.666666666666667E-5</v>
      </c>
      <c r="AY38" s="35">
        <f>$M$28/'Fixed data'!$C$7</f>
        <v>-2.666666666666667E-5</v>
      </c>
      <c r="AZ38" s="35">
        <f>$M$28/'Fixed data'!$C$7</f>
        <v>-2.666666666666667E-5</v>
      </c>
      <c r="BA38" s="35">
        <f>$M$28/'Fixed data'!$C$7</f>
        <v>-2.666666666666667E-5</v>
      </c>
      <c r="BB38" s="35">
        <f>$M$28/'Fixed data'!$C$7</f>
        <v>-2.666666666666667E-5</v>
      </c>
      <c r="BC38" s="35">
        <f>$M$28/'Fixed data'!$C$7</f>
        <v>-2.666666666666667E-5</v>
      </c>
      <c r="BD38" s="35">
        <f>$M$28/'Fixed data'!$C$7</f>
        <v>-2.666666666666667E-5</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-2.666666666666667E-5</v>
      </c>
      <c r="P39" s="35">
        <f>$N$28/'Fixed data'!$C$7</f>
        <v>-2.666666666666667E-5</v>
      </c>
      <c r="Q39" s="35">
        <f>$N$28/'Fixed data'!$C$7</f>
        <v>-2.666666666666667E-5</v>
      </c>
      <c r="R39" s="35">
        <f>$N$28/'Fixed data'!$C$7</f>
        <v>-2.666666666666667E-5</v>
      </c>
      <c r="S39" s="35">
        <f>$N$28/'Fixed data'!$C$7</f>
        <v>-2.666666666666667E-5</v>
      </c>
      <c r="T39" s="35">
        <f>$N$28/'Fixed data'!$C$7</f>
        <v>-2.666666666666667E-5</v>
      </c>
      <c r="U39" s="35">
        <f>$N$28/'Fixed data'!$C$7</f>
        <v>-2.666666666666667E-5</v>
      </c>
      <c r="V39" s="35">
        <f>$N$28/'Fixed data'!$C$7</f>
        <v>-2.666666666666667E-5</v>
      </c>
      <c r="W39" s="35">
        <f>$N$28/'Fixed data'!$C$7</f>
        <v>-2.666666666666667E-5</v>
      </c>
      <c r="X39" s="35">
        <f>$N$28/'Fixed data'!$C$7</f>
        <v>-2.666666666666667E-5</v>
      </c>
      <c r="Y39" s="35">
        <f>$N$28/'Fixed data'!$C$7</f>
        <v>-2.666666666666667E-5</v>
      </c>
      <c r="Z39" s="35">
        <f>$N$28/'Fixed data'!$C$7</f>
        <v>-2.666666666666667E-5</v>
      </c>
      <c r="AA39" s="35">
        <f>$N$28/'Fixed data'!$C$7</f>
        <v>-2.666666666666667E-5</v>
      </c>
      <c r="AB39" s="35">
        <f>$N$28/'Fixed data'!$C$7</f>
        <v>-2.666666666666667E-5</v>
      </c>
      <c r="AC39" s="35">
        <f>$N$28/'Fixed data'!$C$7</f>
        <v>-2.666666666666667E-5</v>
      </c>
      <c r="AD39" s="35">
        <f>$N$28/'Fixed data'!$C$7</f>
        <v>-2.666666666666667E-5</v>
      </c>
      <c r="AE39" s="35">
        <f>$N$28/'Fixed data'!$C$7</f>
        <v>-2.666666666666667E-5</v>
      </c>
      <c r="AF39" s="35">
        <f>$N$28/'Fixed data'!$C$7</f>
        <v>-2.666666666666667E-5</v>
      </c>
      <c r="AG39" s="35">
        <f>$N$28/'Fixed data'!$C$7</f>
        <v>-2.666666666666667E-5</v>
      </c>
      <c r="AH39" s="35">
        <f>$N$28/'Fixed data'!$C$7</f>
        <v>-2.666666666666667E-5</v>
      </c>
      <c r="AI39" s="35">
        <f>$N$28/'Fixed data'!$C$7</f>
        <v>-2.666666666666667E-5</v>
      </c>
      <c r="AJ39" s="35">
        <f>$N$28/'Fixed data'!$C$7</f>
        <v>-2.666666666666667E-5</v>
      </c>
      <c r="AK39" s="35">
        <f>$N$28/'Fixed data'!$C$7</f>
        <v>-2.666666666666667E-5</v>
      </c>
      <c r="AL39" s="35">
        <f>$N$28/'Fixed data'!$C$7</f>
        <v>-2.666666666666667E-5</v>
      </c>
      <c r="AM39" s="35">
        <f>$N$28/'Fixed data'!$C$7</f>
        <v>-2.666666666666667E-5</v>
      </c>
      <c r="AN39" s="35">
        <f>$N$28/'Fixed data'!$C$7</f>
        <v>-2.666666666666667E-5</v>
      </c>
      <c r="AO39" s="35">
        <f>$N$28/'Fixed data'!$C$7</f>
        <v>-2.666666666666667E-5</v>
      </c>
      <c r="AP39" s="35">
        <f>$N$28/'Fixed data'!$C$7</f>
        <v>-2.666666666666667E-5</v>
      </c>
      <c r="AQ39" s="35">
        <f>$N$28/'Fixed data'!$C$7</f>
        <v>-2.666666666666667E-5</v>
      </c>
      <c r="AR39" s="35">
        <f>$N$28/'Fixed data'!$C$7</f>
        <v>-2.666666666666667E-5</v>
      </c>
      <c r="AS39" s="35">
        <f>$N$28/'Fixed data'!$C$7</f>
        <v>-2.666666666666667E-5</v>
      </c>
      <c r="AT39" s="35">
        <f>$N$28/'Fixed data'!$C$7</f>
        <v>-2.666666666666667E-5</v>
      </c>
      <c r="AU39" s="35">
        <f>$N$28/'Fixed data'!$C$7</f>
        <v>-2.666666666666667E-5</v>
      </c>
      <c r="AV39" s="35">
        <f>$N$28/'Fixed data'!$C$7</f>
        <v>-2.666666666666667E-5</v>
      </c>
      <c r="AW39" s="35">
        <f>$N$28/'Fixed data'!$C$7</f>
        <v>-2.666666666666667E-5</v>
      </c>
      <c r="AX39" s="35">
        <f>$N$28/'Fixed data'!$C$7</f>
        <v>-2.666666666666667E-5</v>
      </c>
      <c r="AY39" s="35">
        <f>$N$28/'Fixed data'!$C$7</f>
        <v>-2.666666666666667E-5</v>
      </c>
      <c r="AZ39" s="35">
        <f>$N$28/'Fixed data'!$C$7</f>
        <v>-2.666666666666667E-5</v>
      </c>
      <c r="BA39" s="35">
        <f>$N$28/'Fixed data'!$C$7</f>
        <v>-2.666666666666667E-5</v>
      </c>
      <c r="BB39" s="35">
        <f>$N$28/'Fixed data'!$C$7</f>
        <v>-2.666666666666667E-5</v>
      </c>
      <c r="BC39" s="35">
        <f>$N$28/'Fixed data'!$C$7</f>
        <v>-2.666666666666667E-5</v>
      </c>
      <c r="BD39" s="35">
        <f>$N$28/'Fixed data'!$C$7</f>
        <v>-2.666666666666667E-5</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-2.666666666666667E-5</v>
      </c>
      <c r="Q40" s="35">
        <f>$O$28/'Fixed data'!$C$7</f>
        <v>-2.666666666666667E-5</v>
      </c>
      <c r="R40" s="35">
        <f>$O$28/'Fixed data'!$C$7</f>
        <v>-2.666666666666667E-5</v>
      </c>
      <c r="S40" s="35">
        <f>$O$28/'Fixed data'!$C$7</f>
        <v>-2.666666666666667E-5</v>
      </c>
      <c r="T40" s="35">
        <f>$O$28/'Fixed data'!$C$7</f>
        <v>-2.666666666666667E-5</v>
      </c>
      <c r="U40" s="35">
        <f>$O$28/'Fixed data'!$C$7</f>
        <v>-2.666666666666667E-5</v>
      </c>
      <c r="V40" s="35">
        <f>$O$28/'Fixed data'!$C$7</f>
        <v>-2.666666666666667E-5</v>
      </c>
      <c r="W40" s="35">
        <f>$O$28/'Fixed data'!$C$7</f>
        <v>-2.666666666666667E-5</v>
      </c>
      <c r="X40" s="35">
        <f>$O$28/'Fixed data'!$C$7</f>
        <v>-2.666666666666667E-5</v>
      </c>
      <c r="Y40" s="35">
        <f>$O$28/'Fixed data'!$C$7</f>
        <v>-2.666666666666667E-5</v>
      </c>
      <c r="Z40" s="35">
        <f>$O$28/'Fixed data'!$C$7</f>
        <v>-2.666666666666667E-5</v>
      </c>
      <c r="AA40" s="35">
        <f>$O$28/'Fixed data'!$C$7</f>
        <v>-2.666666666666667E-5</v>
      </c>
      <c r="AB40" s="35">
        <f>$O$28/'Fixed data'!$C$7</f>
        <v>-2.666666666666667E-5</v>
      </c>
      <c r="AC40" s="35">
        <f>$O$28/'Fixed data'!$C$7</f>
        <v>-2.666666666666667E-5</v>
      </c>
      <c r="AD40" s="35">
        <f>$O$28/'Fixed data'!$C$7</f>
        <v>-2.666666666666667E-5</v>
      </c>
      <c r="AE40" s="35">
        <f>$O$28/'Fixed data'!$C$7</f>
        <v>-2.666666666666667E-5</v>
      </c>
      <c r="AF40" s="35">
        <f>$O$28/'Fixed data'!$C$7</f>
        <v>-2.666666666666667E-5</v>
      </c>
      <c r="AG40" s="35">
        <f>$O$28/'Fixed data'!$C$7</f>
        <v>-2.666666666666667E-5</v>
      </c>
      <c r="AH40" s="35">
        <f>$O$28/'Fixed data'!$C$7</f>
        <v>-2.666666666666667E-5</v>
      </c>
      <c r="AI40" s="35">
        <f>$O$28/'Fixed data'!$C$7</f>
        <v>-2.666666666666667E-5</v>
      </c>
      <c r="AJ40" s="35">
        <f>$O$28/'Fixed data'!$C$7</f>
        <v>-2.666666666666667E-5</v>
      </c>
      <c r="AK40" s="35">
        <f>$O$28/'Fixed data'!$C$7</f>
        <v>-2.666666666666667E-5</v>
      </c>
      <c r="AL40" s="35">
        <f>$O$28/'Fixed data'!$C$7</f>
        <v>-2.666666666666667E-5</v>
      </c>
      <c r="AM40" s="35">
        <f>$O$28/'Fixed data'!$C$7</f>
        <v>-2.666666666666667E-5</v>
      </c>
      <c r="AN40" s="35">
        <f>$O$28/'Fixed data'!$C$7</f>
        <v>-2.666666666666667E-5</v>
      </c>
      <c r="AO40" s="35">
        <f>$O$28/'Fixed data'!$C$7</f>
        <v>-2.666666666666667E-5</v>
      </c>
      <c r="AP40" s="35">
        <f>$O$28/'Fixed data'!$C$7</f>
        <v>-2.666666666666667E-5</v>
      </c>
      <c r="AQ40" s="35">
        <f>$O$28/'Fixed data'!$C$7</f>
        <v>-2.666666666666667E-5</v>
      </c>
      <c r="AR40" s="35">
        <f>$O$28/'Fixed data'!$C$7</f>
        <v>-2.666666666666667E-5</v>
      </c>
      <c r="AS40" s="35">
        <f>$O$28/'Fixed data'!$C$7</f>
        <v>-2.666666666666667E-5</v>
      </c>
      <c r="AT40" s="35">
        <f>$O$28/'Fixed data'!$C$7</f>
        <v>-2.666666666666667E-5</v>
      </c>
      <c r="AU40" s="35">
        <f>$O$28/'Fixed data'!$C$7</f>
        <v>-2.666666666666667E-5</v>
      </c>
      <c r="AV40" s="35">
        <f>$O$28/'Fixed data'!$C$7</f>
        <v>-2.666666666666667E-5</v>
      </c>
      <c r="AW40" s="35">
        <f>$O$28/'Fixed data'!$C$7</f>
        <v>-2.666666666666667E-5</v>
      </c>
      <c r="AX40" s="35">
        <f>$O$28/'Fixed data'!$C$7</f>
        <v>-2.666666666666667E-5</v>
      </c>
      <c r="AY40" s="35">
        <f>$O$28/'Fixed data'!$C$7</f>
        <v>-2.666666666666667E-5</v>
      </c>
      <c r="AZ40" s="35">
        <f>$O$28/'Fixed data'!$C$7</f>
        <v>-2.666666666666667E-5</v>
      </c>
      <c r="BA40" s="35">
        <f>$O$28/'Fixed data'!$C$7</f>
        <v>-2.666666666666667E-5</v>
      </c>
      <c r="BB40" s="35">
        <f>$O$28/'Fixed data'!$C$7</f>
        <v>-2.666666666666667E-5</v>
      </c>
      <c r="BC40" s="35">
        <f>$O$28/'Fixed data'!$C$7</f>
        <v>-2.666666666666667E-5</v>
      </c>
      <c r="BD40" s="35">
        <f>$O$28/'Fixed data'!$C$7</f>
        <v>-2.666666666666667E-5</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-2.666666666666667E-5</v>
      </c>
      <c r="R41" s="35">
        <f>$P$28/'Fixed data'!$C$7</f>
        <v>-2.666666666666667E-5</v>
      </c>
      <c r="S41" s="35">
        <f>$P$28/'Fixed data'!$C$7</f>
        <v>-2.666666666666667E-5</v>
      </c>
      <c r="T41" s="35">
        <f>$P$28/'Fixed data'!$C$7</f>
        <v>-2.666666666666667E-5</v>
      </c>
      <c r="U41" s="35">
        <f>$P$28/'Fixed data'!$C$7</f>
        <v>-2.666666666666667E-5</v>
      </c>
      <c r="V41" s="35">
        <f>$P$28/'Fixed data'!$C$7</f>
        <v>-2.666666666666667E-5</v>
      </c>
      <c r="W41" s="35">
        <f>$P$28/'Fixed data'!$C$7</f>
        <v>-2.666666666666667E-5</v>
      </c>
      <c r="X41" s="35">
        <f>$P$28/'Fixed data'!$C$7</f>
        <v>-2.666666666666667E-5</v>
      </c>
      <c r="Y41" s="35">
        <f>$P$28/'Fixed data'!$C$7</f>
        <v>-2.666666666666667E-5</v>
      </c>
      <c r="Z41" s="35">
        <f>$P$28/'Fixed data'!$C$7</f>
        <v>-2.666666666666667E-5</v>
      </c>
      <c r="AA41" s="35">
        <f>$P$28/'Fixed data'!$C$7</f>
        <v>-2.666666666666667E-5</v>
      </c>
      <c r="AB41" s="35">
        <f>$P$28/'Fixed data'!$C$7</f>
        <v>-2.666666666666667E-5</v>
      </c>
      <c r="AC41" s="35">
        <f>$P$28/'Fixed data'!$C$7</f>
        <v>-2.666666666666667E-5</v>
      </c>
      <c r="AD41" s="35">
        <f>$P$28/'Fixed data'!$C$7</f>
        <v>-2.666666666666667E-5</v>
      </c>
      <c r="AE41" s="35">
        <f>$P$28/'Fixed data'!$C$7</f>
        <v>-2.666666666666667E-5</v>
      </c>
      <c r="AF41" s="35">
        <f>$P$28/'Fixed data'!$C$7</f>
        <v>-2.666666666666667E-5</v>
      </c>
      <c r="AG41" s="35">
        <f>$P$28/'Fixed data'!$C$7</f>
        <v>-2.666666666666667E-5</v>
      </c>
      <c r="AH41" s="35">
        <f>$P$28/'Fixed data'!$C$7</f>
        <v>-2.666666666666667E-5</v>
      </c>
      <c r="AI41" s="35">
        <f>$P$28/'Fixed data'!$C$7</f>
        <v>-2.666666666666667E-5</v>
      </c>
      <c r="AJ41" s="35">
        <f>$P$28/'Fixed data'!$C$7</f>
        <v>-2.666666666666667E-5</v>
      </c>
      <c r="AK41" s="35">
        <f>$P$28/'Fixed data'!$C$7</f>
        <v>-2.666666666666667E-5</v>
      </c>
      <c r="AL41" s="35">
        <f>$P$28/'Fixed data'!$C$7</f>
        <v>-2.666666666666667E-5</v>
      </c>
      <c r="AM41" s="35">
        <f>$P$28/'Fixed data'!$C$7</f>
        <v>-2.666666666666667E-5</v>
      </c>
      <c r="AN41" s="35">
        <f>$P$28/'Fixed data'!$C$7</f>
        <v>-2.666666666666667E-5</v>
      </c>
      <c r="AO41" s="35">
        <f>$P$28/'Fixed data'!$C$7</f>
        <v>-2.666666666666667E-5</v>
      </c>
      <c r="AP41" s="35">
        <f>$P$28/'Fixed data'!$C$7</f>
        <v>-2.666666666666667E-5</v>
      </c>
      <c r="AQ41" s="35">
        <f>$P$28/'Fixed data'!$C$7</f>
        <v>-2.666666666666667E-5</v>
      </c>
      <c r="AR41" s="35">
        <f>$P$28/'Fixed data'!$C$7</f>
        <v>-2.666666666666667E-5</v>
      </c>
      <c r="AS41" s="35">
        <f>$P$28/'Fixed data'!$C$7</f>
        <v>-2.666666666666667E-5</v>
      </c>
      <c r="AT41" s="35">
        <f>$P$28/'Fixed data'!$C$7</f>
        <v>-2.666666666666667E-5</v>
      </c>
      <c r="AU41" s="35">
        <f>$P$28/'Fixed data'!$C$7</f>
        <v>-2.666666666666667E-5</v>
      </c>
      <c r="AV41" s="35">
        <f>$P$28/'Fixed data'!$C$7</f>
        <v>-2.666666666666667E-5</v>
      </c>
      <c r="AW41" s="35">
        <f>$P$28/'Fixed data'!$C$7</f>
        <v>-2.666666666666667E-5</v>
      </c>
      <c r="AX41" s="35">
        <f>$P$28/'Fixed data'!$C$7</f>
        <v>-2.666666666666667E-5</v>
      </c>
      <c r="AY41" s="35">
        <f>$P$28/'Fixed data'!$C$7</f>
        <v>-2.666666666666667E-5</v>
      </c>
      <c r="AZ41" s="35">
        <f>$P$28/'Fixed data'!$C$7</f>
        <v>-2.666666666666667E-5</v>
      </c>
      <c r="BA41" s="35">
        <f>$P$28/'Fixed data'!$C$7</f>
        <v>-2.666666666666667E-5</v>
      </c>
      <c r="BB41" s="35">
        <f>$P$28/'Fixed data'!$C$7</f>
        <v>-2.666666666666667E-5</v>
      </c>
      <c r="BC41" s="35">
        <f>$P$28/'Fixed data'!$C$7</f>
        <v>-2.666666666666667E-5</v>
      </c>
      <c r="BD41" s="35">
        <f>$P$28/'Fixed data'!$C$7</f>
        <v>-2.666666666666667E-5</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-2.666666666666667E-5</v>
      </c>
      <c r="S42" s="35">
        <f>$Q$28/'Fixed data'!$C$7</f>
        <v>-2.666666666666667E-5</v>
      </c>
      <c r="T42" s="35">
        <f>$Q$28/'Fixed data'!$C$7</f>
        <v>-2.666666666666667E-5</v>
      </c>
      <c r="U42" s="35">
        <f>$Q$28/'Fixed data'!$C$7</f>
        <v>-2.666666666666667E-5</v>
      </c>
      <c r="V42" s="35">
        <f>$Q$28/'Fixed data'!$C$7</f>
        <v>-2.666666666666667E-5</v>
      </c>
      <c r="W42" s="35">
        <f>$Q$28/'Fixed data'!$C$7</f>
        <v>-2.666666666666667E-5</v>
      </c>
      <c r="X42" s="35">
        <f>$Q$28/'Fixed data'!$C$7</f>
        <v>-2.666666666666667E-5</v>
      </c>
      <c r="Y42" s="35">
        <f>$Q$28/'Fixed data'!$C$7</f>
        <v>-2.666666666666667E-5</v>
      </c>
      <c r="Z42" s="35">
        <f>$Q$28/'Fixed data'!$C$7</f>
        <v>-2.666666666666667E-5</v>
      </c>
      <c r="AA42" s="35">
        <f>$Q$28/'Fixed data'!$C$7</f>
        <v>-2.666666666666667E-5</v>
      </c>
      <c r="AB42" s="35">
        <f>$Q$28/'Fixed data'!$C$7</f>
        <v>-2.666666666666667E-5</v>
      </c>
      <c r="AC42" s="35">
        <f>$Q$28/'Fixed data'!$C$7</f>
        <v>-2.666666666666667E-5</v>
      </c>
      <c r="AD42" s="35">
        <f>$Q$28/'Fixed data'!$C$7</f>
        <v>-2.666666666666667E-5</v>
      </c>
      <c r="AE42" s="35">
        <f>$Q$28/'Fixed data'!$C$7</f>
        <v>-2.666666666666667E-5</v>
      </c>
      <c r="AF42" s="35">
        <f>$Q$28/'Fixed data'!$C$7</f>
        <v>-2.666666666666667E-5</v>
      </c>
      <c r="AG42" s="35">
        <f>$Q$28/'Fixed data'!$C$7</f>
        <v>-2.666666666666667E-5</v>
      </c>
      <c r="AH42" s="35">
        <f>$Q$28/'Fixed data'!$C$7</f>
        <v>-2.666666666666667E-5</v>
      </c>
      <c r="AI42" s="35">
        <f>$Q$28/'Fixed data'!$C$7</f>
        <v>-2.666666666666667E-5</v>
      </c>
      <c r="AJ42" s="35">
        <f>$Q$28/'Fixed data'!$C$7</f>
        <v>-2.666666666666667E-5</v>
      </c>
      <c r="AK42" s="35">
        <f>$Q$28/'Fixed data'!$C$7</f>
        <v>-2.666666666666667E-5</v>
      </c>
      <c r="AL42" s="35">
        <f>$Q$28/'Fixed data'!$C$7</f>
        <v>-2.666666666666667E-5</v>
      </c>
      <c r="AM42" s="35">
        <f>$Q$28/'Fixed data'!$C$7</f>
        <v>-2.666666666666667E-5</v>
      </c>
      <c r="AN42" s="35">
        <f>$Q$28/'Fixed data'!$C$7</f>
        <v>-2.666666666666667E-5</v>
      </c>
      <c r="AO42" s="35">
        <f>$Q$28/'Fixed data'!$C$7</f>
        <v>-2.666666666666667E-5</v>
      </c>
      <c r="AP42" s="35">
        <f>$Q$28/'Fixed data'!$C$7</f>
        <v>-2.666666666666667E-5</v>
      </c>
      <c r="AQ42" s="35">
        <f>$Q$28/'Fixed data'!$C$7</f>
        <v>-2.666666666666667E-5</v>
      </c>
      <c r="AR42" s="35">
        <f>$Q$28/'Fixed data'!$C$7</f>
        <v>-2.666666666666667E-5</v>
      </c>
      <c r="AS42" s="35">
        <f>$Q$28/'Fixed data'!$C$7</f>
        <v>-2.666666666666667E-5</v>
      </c>
      <c r="AT42" s="35">
        <f>$Q$28/'Fixed data'!$C$7</f>
        <v>-2.666666666666667E-5</v>
      </c>
      <c r="AU42" s="35">
        <f>$Q$28/'Fixed data'!$C$7</f>
        <v>-2.666666666666667E-5</v>
      </c>
      <c r="AV42" s="35">
        <f>$Q$28/'Fixed data'!$C$7</f>
        <v>-2.666666666666667E-5</v>
      </c>
      <c r="AW42" s="35">
        <f>$Q$28/'Fixed data'!$C$7</f>
        <v>-2.666666666666667E-5</v>
      </c>
      <c r="AX42" s="35">
        <f>$Q$28/'Fixed data'!$C$7</f>
        <v>-2.666666666666667E-5</v>
      </c>
      <c r="AY42" s="35">
        <f>$Q$28/'Fixed data'!$C$7</f>
        <v>-2.666666666666667E-5</v>
      </c>
      <c r="AZ42" s="35">
        <f>$Q$28/'Fixed data'!$C$7</f>
        <v>-2.666666666666667E-5</v>
      </c>
      <c r="BA42" s="35">
        <f>$Q$28/'Fixed data'!$C$7</f>
        <v>-2.666666666666667E-5</v>
      </c>
      <c r="BB42" s="35">
        <f>$Q$28/'Fixed data'!$C$7</f>
        <v>-2.666666666666667E-5</v>
      </c>
      <c r="BC42" s="35">
        <f>$Q$28/'Fixed data'!$C$7</f>
        <v>-2.666666666666667E-5</v>
      </c>
      <c r="BD42" s="35">
        <f>$Q$28/'Fixed data'!$C$7</f>
        <v>-2.666666666666667E-5</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-2.666666666666667E-5</v>
      </c>
      <c r="T43" s="35">
        <f>$R$28/'Fixed data'!$C$7</f>
        <v>-2.666666666666667E-5</v>
      </c>
      <c r="U43" s="35">
        <f>$R$28/'Fixed data'!$C$7</f>
        <v>-2.666666666666667E-5</v>
      </c>
      <c r="V43" s="35">
        <f>$R$28/'Fixed data'!$C$7</f>
        <v>-2.666666666666667E-5</v>
      </c>
      <c r="W43" s="35">
        <f>$R$28/'Fixed data'!$C$7</f>
        <v>-2.666666666666667E-5</v>
      </c>
      <c r="X43" s="35">
        <f>$R$28/'Fixed data'!$C$7</f>
        <v>-2.666666666666667E-5</v>
      </c>
      <c r="Y43" s="35">
        <f>$R$28/'Fixed data'!$C$7</f>
        <v>-2.666666666666667E-5</v>
      </c>
      <c r="Z43" s="35">
        <f>$R$28/'Fixed data'!$C$7</f>
        <v>-2.666666666666667E-5</v>
      </c>
      <c r="AA43" s="35">
        <f>$R$28/'Fixed data'!$C$7</f>
        <v>-2.666666666666667E-5</v>
      </c>
      <c r="AB43" s="35">
        <f>$R$28/'Fixed data'!$C$7</f>
        <v>-2.666666666666667E-5</v>
      </c>
      <c r="AC43" s="35">
        <f>$R$28/'Fixed data'!$C$7</f>
        <v>-2.666666666666667E-5</v>
      </c>
      <c r="AD43" s="35">
        <f>$R$28/'Fixed data'!$C$7</f>
        <v>-2.666666666666667E-5</v>
      </c>
      <c r="AE43" s="35">
        <f>$R$28/'Fixed data'!$C$7</f>
        <v>-2.666666666666667E-5</v>
      </c>
      <c r="AF43" s="35">
        <f>$R$28/'Fixed data'!$C$7</f>
        <v>-2.666666666666667E-5</v>
      </c>
      <c r="AG43" s="35">
        <f>$R$28/'Fixed data'!$C$7</f>
        <v>-2.666666666666667E-5</v>
      </c>
      <c r="AH43" s="35">
        <f>$R$28/'Fixed data'!$C$7</f>
        <v>-2.666666666666667E-5</v>
      </c>
      <c r="AI43" s="35">
        <f>$R$28/'Fixed data'!$C$7</f>
        <v>-2.666666666666667E-5</v>
      </c>
      <c r="AJ43" s="35">
        <f>$R$28/'Fixed data'!$C$7</f>
        <v>-2.666666666666667E-5</v>
      </c>
      <c r="AK43" s="35">
        <f>$R$28/'Fixed data'!$C$7</f>
        <v>-2.666666666666667E-5</v>
      </c>
      <c r="AL43" s="35">
        <f>$R$28/'Fixed data'!$C$7</f>
        <v>-2.666666666666667E-5</v>
      </c>
      <c r="AM43" s="35">
        <f>$R$28/'Fixed data'!$C$7</f>
        <v>-2.666666666666667E-5</v>
      </c>
      <c r="AN43" s="35">
        <f>$R$28/'Fixed data'!$C$7</f>
        <v>-2.666666666666667E-5</v>
      </c>
      <c r="AO43" s="35">
        <f>$R$28/'Fixed data'!$C$7</f>
        <v>-2.666666666666667E-5</v>
      </c>
      <c r="AP43" s="35">
        <f>$R$28/'Fixed data'!$C$7</f>
        <v>-2.666666666666667E-5</v>
      </c>
      <c r="AQ43" s="35">
        <f>$R$28/'Fixed data'!$C$7</f>
        <v>-2.666666666666667E-5</v>
      </c>
      <c r="AR43" s="35">
        <f>$R$28/'Fixed data'!$C$7</f>
        <v>-2.666666666666667E-5</v>
      </c>
      <c r="AS43" s="35">
        <f>$R$28/'Fixed data'!$C$7</f>
        <v>-2.666666666666667E-5</v>
      </c>
      <c r="AT43" s="35">
        <f>$R$28/'Fixed data'!$C$7</f>
        <v>-2.666666666666667E-5</v>
      </c>
      <c r="AU43" s="35">
        <f>$R$28/'Fixed data'!$C$7</f>
        <v>-2.666666666666667E-5</v>
      </c>
      <c r="AV43" s="35">
        <f>$R$28/'Fixed data'!$C$7</f>
        <v>-2.666666666666667E-5</v>
      </c>
      <c r="AW43" s="35">
        <f>$R$28/'Fixed data'!$C$7</f>
        <v>-2.666666666666667E-5</v>
      </c>
      <c r="AX43" s="35">
        <f>$R$28/'Fixed data'!$C$7</f>
        <v>-2.666666666666667E-5</v>
      </c>
      <c r="AY43" s="35">
        <f>$R$28/'Fixed data'!$C$7</f>
        <v>-2.666666666666667E-5</v>
      </c>
      <c r="AZ43" s="35">
        <f>$R$28/'Fixed data'!$C$7</f>
        <v>-2.666666666666667E-5</v>
      </c>
      <c r="BA43" s="35">
        <f>$R$28/'Fixed data'!$C$7</f>
        <v>-2.666666666666667E-5</v>
      </c>
      <c r="BB43" s="35">
        <f>$R$28/'Fixed data'!$C$7</f>
        <v>-2.666666666666667E-5</v>
      </c>
      <c r="BC43" s="35">
        <f>$R$28/'Fixed data'!$C$7</f>
        <v>-2.666666666666667E-5</v>
      </c>
      <c r="BD43" s="35">
        <f>$R$28/'Fixed data'!$C$7</f>
        <v>-2.666666666666667E-5</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-2.666666666666667E-5</v>
      </c>
      <c r="U44" s="35">
        <f>$S$28/'Fixed data'!$C$7</f>
        <v>-2.666666666666667E-5</v>
      </c>
      <c r="V44" s="35">
        <f>$S$28/'Fixed data'!$C$7</f>
        <v>-2.666666666666667E-5</v>
      </c>
      <c r="W44" s="35">
        <f>$S$28/'Fixed data'!$C$7</f>
        <v>-2.666666666666667E-5</v>
      </c>
      <c r="X44" s="35">
        <f>$S$28/'Fixed data'!$C$7</f>
        <v>-2.666666666666667E-5</v>
      </c>
      <c r="Y44" s="35">
        <f>$S$28/'Fixed data'!$C$7</f>
        <v>-2.666666666666667E-5</v>
      </c>
      <c r="Z44" s="35">
        <f>$S$28/'Fixed data'!$C$7</f>
        <v>-2.666666666666667E-5</v>
      </c>
      <c r="AA44" s="35">
        <f>$S$28/'Fixed data'!$C$7</f>
        <v>-2.666666666666667E-5</v>
      </c>
      <c r="AB44" s="35">
        <f>$S$28/'Fixed data'!$C$7</f>
        <v>-2.666666666666667E-5</v>
      </c>
      <c r="AC44" s="35">
        <f>$S$28/'Fixed data'!$C$7</f>
        <v>-2.666666666666667E-5</v>
      </c>
      <c r="AD44" s="35">
        <f>$S$28/'Fixed data'!$C$7</f>
        <v>-2.666666666666667E-5</v>
      </c>
      <c r="AE44" s="35">
        <f>$S$28/'Fixed data'!$C$7</f>
        <v>-2.666666666666667E-5</v>
      </c>
      <c r="AF44" s="35">
        <f>$S$28/'Fixed data'!$C$7</f>
        <v>-2.666666666666667E-5</v>
      </c>
      <c r="AG44" s="35">
        <f>$S$28/'Fixed data'!$C$7</f>
        <v>-2.666666666666667E-5</v>
      </c>
      <c r="AH44" s="35">
        <f>$S$28/'Fixed data'!$C$7</f>
        <v>-2.666666666666667E-5</v>
      </c>
      <c r="AI44" s="35">
        <f>$S$28/'Fixed data'!$C$7</f>
        <v>-2.666666666666667E-5</v>
      </c>
      <c r="AJ44" s="35">
        <f>$S$28/'Fixed data'!$C$7</f>
        <v>-2.666666666666667E-5</v>
      </c>
      <c r="AK44" s="35">
        <f>$S$28/'Fixed data'!$C$7</f>
        <v>-2.666666666666667E-5</v>
      </c>
      <c r="AL44" s="35">
        <f>$S$28/'Fixed data'!$C$7</f>
        <v>-2.666666666666667E-5</v>
      </c>
      <c r="AM44" s="35">
        <f>$S$28/'Fixed data'!$C$7</f>
        <v>-2.666666666666667E-5</v>
      </c>
      <c r="AN44" s="35">
        <f>$S$28/'Fixed data'!$C$7</f>
        <v>-2.666666666666667E-5</v>
      </c>
      <c r="AO44" s="35">
        <f>$S$28/'Fixed data'!$C$7</f>
        <v>-2.666666666666667E-5</v>
      </c>
      <c r="AP44" s="35">
        <f>$S$28/'Fixed data'!$C$7</f>
        <v>-2.666666666666667E-5</v>
      </c>
      <c r="AQ44" s="35">
        <f>$S$28/'Fixed data'!$C$7</f>
        <v>-2.666666666666667E-5</v>
      </c>
      <c r="AR44" s="35">
        <f>$S$28/'Fixed data'!$C$7</f>
        <v>-2.666666666666667E-5</v>
      </c>
      <c r="AS44" s="35">
        <f>$S$28/'Fixed data'!$C$7</f>
        <v>-2.666666666666667E-5</v>
      </c>
      <c r="AT44" s="35">
        <f>$S$28/'Fixed data'!$C$7</f>
        <v>-2.666666666666667E-5</v>
      </c>
      <c r="AU44" s="35">
        <f>$S$28/'Fixed data'!$C$7</f>
        <v>-2.666666666666667E-5</v>
      </c>
      <c r="AV44" s="35">
        <f>$S$28/'Fixed data'!$C$7</f>
        <v>-2.666666666666667E-5</v>
      </c>
      <c r="AW44" s="35">
        <f>$S$28/'Fixed data'!$C$7</f>
        <v>-2.666666666666667E-5</v>
      </c>
      <c r="AX44" s="35">
        <f>$S$28/'Fixed data'!$C$7</f>
        <v>-2.666666666666667E-5</v>
      </c>
      <c r="AY44" s="35">
        <f>$S$28/'Fixed data'!$C$7</f>
        <v>-2.666666666666667E-5</v>
      </c>
      <c r="AZ44" s="35">
        <f>$S$28/'Fixed data'!$C$7</f>
        <v>-2.666666666666667E-5</v>
      </c>
      <c r="BA44" s="35">
        <f>$S$28/'Fixed data'!$C$7</f>
        <v>-2.666666666666667E-5</v>
      </c>
      <c r="BB44" s="35">
        <f>$S$28/'Fixed data'!$C$7</f>
        <v>-2.666666666666667E-5</v>
      </c>
      <c r="BC44" s="35">
        <f>$S$28/'Fixed data'!$C$7</f>
        <v>-2.666666666666667E-5</v>
      </c>
      <c r="BD44" s="35">
        <f>$S$28/'Fixed data'!$C$7</f>
        <v>-2.666666666666667E-5</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-2.666666666666667E-5</v>
      </c>
      <c r="V45" s="35">
        <f>$T$28/'Fixed data'!$C$7</f>
        <v>-2.666666666666667E-5</v>
      </c>
      <c r="W45" s="35">
        <f>$T$28/'Fixed data'!$C$7</f>
        <v>-2.666666666666667E-5</v>
      </c>
      <c r="X45" s="35">
        <f>$T$28/'Fixed data'!$C$7</f>
        <v>-2.666666666666667E-5</v>
      </c>
      <c r="Y45" s="35">
        <f>$T$28/'Fixed data'!$C$7</f>
        <v>-2.666666666666667E-5</v>
      </c>
      <c r="Z45" s="35">
        <f>$T$28/'Fixed data'!$C$7</f>
        <v>-2.666666666666667E-5</v>
      </c>
      <c r="AA45" s="35">
        <f>$T$28/'Fixed data'!$C$7</f>
        <v>-2.666666666666667E-5</v>
      </c>
      <c r="AB45" s="35">
        <f>$T$28/'Fixed data'!$C$7</f>
        <v>-2.666666666666667E-5</v>
      </c>
      <c r="AC45" s="35">
        <f>$T$28/'Fixed data'!$C$7</f>
        <v>-2.666666666666667E-5</v>
      </c>
      <c r="AD45" s="35">
        <f>$T$28/'Fixed data'!$C$7</f>
        <v>-2.666666666666667E-5</v>
      </c>
      <c r="AE45" s="35">
        <f>$T$28/'Fixed data'!$C$7</f>
        <v>-2.666666666666667E-5</v>
      </c>
      <c r="AF45" s="35">
        <f>$T$28/'Fixed data'!$C$7</f>
        <v>-2.666666666666667E-5</v>
      </c>
      <c r="AG45" s="35">
        <f>$T$28/'Fixed data'!$C$7</f>
        <v>-2.666666666666667E-5</v>
      </c>
      <c r="AH45" s="35">
        <f>$T$28/'Fixed data'!$C$7</f>
        <v>-2.666666666666667E-5</v>
      </c>
      <c r="AI45" s="35">
        <f>$T$28/'Fixed data'!$C$7</f>
        <v>-2.666666666666667E-5</v>
      </c>
      <c r="AJ45" s="35">
        <f>$T$28/'Fixed data'!$C$7</f>
        <v>-2.666666666666667E-5</v>
      </c>
      <c r="AK45" s="35">
        <f>$T$28/'Fixed data'!$C$7</f>
        <v>-2.666666666666667E-5</v>
      </c>
      <c r="AL45" s="35">
        <f>$T$28/'Fixed data'!$C$7</f>
        <v>-2.666666666666667E-5</v>
      </c>
      <c r="AM45" s="35">
        <f>$T$28/'Fixed data'!$C$7</f>
        <v>-2.666666666666667E-5</v>
      </c>
      <c r="AN45" s="35">
        <f>$T$28/'Fixed data'!$C$7</f>
        <v>-2.666666666666667E-5</v>
      </c>
      <c r="AO45" s="35">
        <f>$T$28/'Fixed data'!$C$7</f>
        <v>-2.666666666666667E-5</v>
      </c>
      <c r="AP45" s="35">
        <f>$T$28/'Fixed data'!$C$7</f>
        <v>-2.666666666666667E-5</v>
      </c>
      <c r="AQ45" s="35">
        <f>$T$28/'Fixed data'!$C$7</f>
        <v>-2.666666666666667E-5</v>
      </c>
      <c r="AR45" s="35">
        <f>$T$28/'Fixed data'!$C$7</f>
        <v>-2.666666666666667E-5</v>
      </c>
      <c r="AS45" s="35">
        <f>$T$28/'Fixed data'!$C$7</f>
        <v>-2.666666666666667E-5</v>
      </c>
      <c r="AT45" s="35">
        <f>$T$28/'Fixed data'!$C$7</f>
        <v>-2.666666666666667E-5</v>
      </c>
      <c r="AU45" s="35">
        <f>$T$28/'Fixed data'!$C$7</f>
        <v>-2.666666666666667E-5</v>
      </c>
      <c r="AV45" s="35">
        <f>$T$28/'Fixed data'!$C$7</f>
        <v>-2.666666666666667E-5</v>
      </c>
      <c r="AW45" s="35">
        <f>$T$28/'Fixed data'!$C$7</f>
        <v>-2.666666666666667E-5</v>
      </c>
      <c r="AX45" s="35">
        <f>$T$28/'Fixed data'!$C$7</f>
        <v>-2.666666666666667E-5</v>
      </c>
      <c r="AY45" s="35">
        <f>$T$28/'Fixed data'!$C$7</f>
        <v>-2.666666666666667E-5</v>
      </c>
      <c r="AZ45" s="35">
        <f>$T$28/'Fixed data'!$C$7</f>
        <v>-2.666666666666667E-5</v>
      </c>
      <c r="BA45" s="35">
        <f>$T$28/'Fixed data'!$C$7</f>
        <v>-2.666666666666667E-5</v>
      </c>
      <c r="BB45" s="35">
        <f>$T$28/'Fixed data'!$C$7</f>
        <v>-2.666666666666667E-5</v>
      </c>
      <c r="BC45" s="35">
        <f>$T$28/'Fixed data'!$C$7</f>
        <v>-2.666666666666667E-5</v>
      </c>
      <c r="BD45" s="35">
        <f>$T$28/'Fixed data'!$C$7</f>
        <v>-2.666666666666667E-5</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-2.666666666666667E-5</v>
      </c>
      <c r="W46" s="35">
        <f>$U$28/'Fixed data'!$C$7</f>
        <v>-2.666666666666667E-5</v>
      </c>
      <c r="X46" s="35">
        <f>$U$28/'Fixed data'!$C$7</f>
        <v>-2.666666666666667E-5</v>
      </c>
      <c r="Y46" s="35">
        <f>$U$28/'Fixed data'!$C$7</f>
        <v>-2.666666666666667E-5</v>
      </c>
      <c r="Z46" s="35">
        <f>$U$28/'Fixed data'!$C$7</f>
        <v>-2.666666666666667E-5</v>
      </c>
      <c r="AA46" s="35">
        <f>$U$28/'Fixed data'!$C$7</f>
        <v>-2.666666666666667E-5</v>
      </c>
      <c r="AB46" s="35">
        <f>$U$28/'Fixed data'!$C$7</f>
        <v>-2.666666666666667E-5</v>
      </c>
      <c r="AC46" s="35">
        <f>$U$28/'Fixed data'!$C$7</f>
        <v>-2.666666666666667E-5</v>
      </c>
      <c r="AD46" s="35">
        <f>$U$28/'Fixed data'!$C$7</f>
        <v>-2.666666666666667E-5</v>
      </c>
      <c r="AE46" s="35">
        <f>$U$28/'Fixed data'!$C$7</f>
        <v>-2.666666666666667E-5</v>
      </c>
      <c r="AF46" s="35">
        <f>$U$28/'Fixed data'!$C$7</f>
        <v>-2.666666666666667E-5</v>
      </c>
      <c r="AG46" s="35">
        <f>$U$28/'Fixed data'!$C$7</f>
        <v>-2.666666666666667E-5</v>
      </c>
      <c r="AH46" s="35">
        <f>$U$28/'Fixed data'!$C$7</f>
        <v>-2.666666666666667E-5</v>
      </c>
      <c r="AI46" s="35">
        <f>$U$28/'Fixed data'!$C$7</f>
        <v>-2.666666666666667E-5</v>
      </c>
      <c r="AJ46" s="35">
        <f>$U$28/'Fixed data'!$C$7</f>
        <v>-2.666666666666667E-5</v>
      </c>
      <c r="AK46" s="35">
        <f>$U$28/'Fixed data'!$C$7</f>
        <v>-2.666666666666667E-5</v>
      </c>
      <c r="AL46" s="35">
        <f>$U$28/'Fixed data'!$C$7</f>
        <v>-2.666666666666667E-5</v>
      </c>
      <c r="AM46" s="35">
        <f>$U$28/'Fixed data'!$C$7</f>
        <v>-2.666666666666667E-5</v>
      </c>
      <c r="AN46" s="35">
        <f>$U$28/'Fixed data'!$C$7</f>
        <v>-2.666666666666667E-5</v>
      </c>
      <c r="AO46" s="35">
        <f>$U$28/'Fixed data'!$C$7</f>
        <v>-2.666666666666667E-5</v>
      </c>
      <c r="AP46" s="35">
        <f>$U$28/'Fixed data'!$C$7</f>
        <v>-2.666666666666667E-5</v>
      </c>
      <c r="AQ46" s="35">
        <f>$U$28/'Fixed data'!$C$7</f>
        <v>-2.666666666666667E-5</v>
      </c>
      <c r="AR46" s="35">
        <f>$U$28/'Fixed data'!$C$7</f>
        <v>-2.666666666666667E-5</v>
      </c>
      <c r="AS46" s="35">
        <f>$U$28/'Fixed data'!$C$7</f>
        <v>-2.666666666666667E-5</v>
      </c>
      <c r="AT46" s="35">
        <f>$U$28/'Fixed data'!$C$7</f>
        <v>-2.666666666666667E-5</v>
      </c>
      <c r="AU46" s="35">
        <f>$U$28/'Fixed data'!$C$7</f>
        <v>-2.666666666666667E-5</v>
      </c>
      <c r="AV46" s="35">
        <f>$U$28/'Fixed data'!$C$7</f>
        <v>-2.666666666666667E-5</v>
      </c>
      <c r="AW46" s="35">
        <f>$U$28/'Fixed data'!$C$7</f>
        <v>-2.666666666666667E-5</v>
      </c>
      <c r="AX46" s="35">
        <f>$U$28/'Fixed data'!$C$7</f>
        <v>-2.666666666666667E-5</v>
      </c>
      <c r="AY46" s="35">
        <f>$U$28/'Fixed data'!$C$7</f>
        <v>-2.666666666666667E-5</v>
      </c>
      <c r="AZ46" s="35">
        <f>$U$28/'Fixed data'!$C$7</f>
        <v>-2.666666666666667E-5</v>
      </c>
      <c r="BA46" s="35">
        <f>$U$28/'Fixed data'!$C$7</f>
        <v>-2.666666666666667E-5</v>
      </c>
      <c r="BB46" s="35">
        <f>$U$28/'Fixed data'!$C$7</f>
        <v>-2.666666666666667E-5</v>
      </c>
      <c r="BC46" s="35">
        <f>$U$28/'Fixed data'!$C$7</f>
        <v>-2.666666666666667E-5</v>
      </c>
      <c r="BD46" s="35">
        <f>$U$28/'Fixed data'!$C$7</f>
        <v>-2.666666666666667E-5</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-2.666666666666667E-5</v>
      </c>
      <c r="X47" s="35">
        <f>$V$28/'Fixed data'!$C$7</f>
        <v>-2.666666666666667E-5</v>
      </c>
      <c r="Y47" s="35">
        <f>$V$28/'Fixed data'!$C$7</f>
        <v>-2.666666666666667E-5</v>
      </c>
      <c r="Z47" s="35">
        <f>$V$28/'Fixed data'!$C$7</f>
        <v>-2.666666666666667E-5</v>
      </c>
      <c r="AA47" s="35">
        <f>$V$28/'Fixed data'!$C$7</f>
        <v>-2.666666666666667E-5</v>
      </c>
      <c r="AB47" s="35">
        <f>$V$28/'Fixed data'!$C$7</f>
        <v>-2.666666666666667E-5</v>
      </c>
      <c r="AC47" s="35">
        <f>$V$28/'Fixed data'!$C$7</f>
        <v>-2.666666666666667E-5</v>
      </c>
      <c r="AD47" s="35">
        <f>$V$28/'Fixed data'!$C$7</f>
        <v>-2.666666666666667E-5</v>
      </c>
      <c r="AE47" s="35">
        <f>$V$28/'Fixed data'!$C$7</f>
        <v>-2.666666666666667E-5</v>
      </c>
      <c r="AF47" s="35">
        <f>$V$28/'Fixed data'!$C$7</f>
        <v>-2.666666666666667E-5</v>
      </c>
      <c r="AG47" s="35">
        <f>$V$28/'Fixed data'!$C$7</f>
        <v>-2.666666666666667E-5</v>
      </c>
      <c r="AH47" s="35">
        <f>$V$28/'Fixed data'!$C$7</f>
        <v>-2.666666666666667E-5</v>
      </c>
      <c r="AI47" s="35">
        <f>$V$28/'Fixed data'!$C$7</f>
        <v>-2.666666666666667E-5</v>
      </c>
      <c r="AJ47" s="35">
        <f>$V$28/'Fixed data'!$C$7</f>
        <v>-2.666666666666667E-5</v>
      </c>
      <c r="AK47" s="35">
        <f>$V$28/'Fixed data'!$C$7</f>
        <v>-2.666666666666667E-5</v>
      </c>
      <c r="AL47" s="35">
        <f>$V$28/'Fixed data'!$C$7</f>
        <v>-2.666666666666667E-5</v>
      </c>
      <c r="AM47" s="35">
        <f>$V$28/'Fixed data'!$C$7</f>
        <v>-2.666666666666667E-5</v>
      </c>
      <c r="AN47" s="35">
        <f>$V$28/'Fixed data'!$C$7</f>
        <v>-2.666666666666667E-5</v>
      </c>
      <c r="AO47" s="35">
        <f>$V$28/'Fixed data'!$C$7</f>
        <v>-2.666666666666667E-5</v>
      </c>
      <c r="AP47" s="35">
        <f>$V$28/'Fixed data'!$C$7</f>
        <v>-2.666666666666667E-5</v>
      </c>
      <c r="AQ47" s="35">
        <f>$V$28/'Fixed data'!$C$7</f>
        <v>-2.666666666666667E-5</v>
      </c>
      <c r="AR47" s="35">
        <f>$V$28/'Fixed data'!$C$7</f>
        <v>-2.666666666666667E-5</v>
      </c>
      <c r="AS47" s="35">
        <f>$V$28/'Fixed data'!$C$7</f>
        <v>-2.666666666666667E-5</v>
      </c>
      <c r="AT47" s="35">
        <f>$V$28/'Fixed data'!$C$7</f>
        <v>-2.666666666666667E-5</v>
      </c>
      <c r="AU47" s="35">
        <f>$V$28/'Fixed data'!$C$7</f>
        <v>-2.666666666666667E-5</v>
      </c>
      <c r="AV47" s="35">
        <f>$V$28/'Fixed data'!$C$7</f>
        <v>-2.666666666666667E-5</v>
      </c>
      <c r="AW47" s="35">
        <f>$V$28/'Fixed data'!$C$7</f>
        <v>-2.666666666666667E-5</v>
      </c>
      <c r="AX47" s="35">
        <f>$V$28/'Fixed data'!$C$7</f>
        <v>-2.666666666666667E-5</v>
      </c>
      <c r="AY47" s="35">
        <f>$V$28/'Fixed data'!$C$7</f>
        <v>-2.666666666666667E-5</v>
      </c>
      <c r="AZ47" s="35">
        <f>$V$28/'Fixed data'!$C$7</f>
        <v>-2.666666666666667E-5</v>
      </c>
      <c r="BA47" s="35">
        <f>$V$28/'Fixed data'!$C$7</f>
        <v>-2.666666666666667E-5</v>
      </c>
      <c r="BB47" s="35">
        <f>$V$28/'Fixed data'!$C$7</f>
        <v>-2.666666666666667E-5</v>
      </c>
      <c r="BC47" s="35">
        <f>$V$28/'Fixed data'!$C$7</f>
        <v>-2.666666666666667E-5</v>
      </c>
      <c r="BD47" s="35">
        <f>$V$28/'Fixed data'!$C$7</f>
        <v>-2.666666666666667E-5</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-2.666666666666667E-5</v>
      </c>
      <c r="Y48" s="35">
        <f>$W$28/'Fixed data'!$C$7</f>
        <v>-2.666666666666667E-5</v>
      </c>
      <c r="Z48" s="35">
        <f>$W$28/'Fixed data'!$C$7</f>
        <v>-2.666666666666667E-5</v>
      </c>
      <c r="AA48" s="35">
        <f>$W$28/'Fixed data'!$C$7</f>
        <v>-2.666666666666667E-5</v>
      </c>
      <c r="AB48" s="35">
        <f>$W$28/'Fixed data'!$C$7</f>
        <v>-2.666666666666667E-5</v>
      </c>
      <c r="AC48" s="35">
        <f>$W$28/'Fixed data'!$C$7</f>
        <v>-2.666666666666667E-5</v>
      </c>
      <c r="AD48" s="35">
        <f>$W$28/'Fixed data'!$C$7</f>
        <v>-2.666666666666667E-5</v>
      </c>
      <c r="AE48" s="35">
        <f>$W$28/'Fixed data'!$C$7</f>
        <v>-2.666666666666667E-5</v>
      </c>
      <c r="AF48" s="35">
        <f>$W$28/'Fixed data'!$C$7</f>
        <v>-2.666666666666667E-5</v>
      </c>
      <c r="AG48" s="35">
        <f>$W$28/'Fixed data'!$C$7</f>
        <v>-2.666666666666667E-5</v>
      </c>
      <c r="AH48" s="35">
        <f>$W$28/'Fixed data'!$C$7</f>
        <v>-2.666666666666667E-5</v>
      </c>
      <c r="AI48" s="35">
        <f>$W$28/'Fixed data'!$C$7</f>
        <v>-2.666666666666667E-5</v>
      </c>
      <c r="AJ48" s="35">
        <f>$W$28/'Fixed data'!$C$7</f>
        <v>-2.666666666666667E-5</v>
      </c>
      <c r="AK48" s="35">
        <f>$W$28/'Fixed data'!$C$7</f>
        <v>-2.666666666666667E-5</v>
      </c>
      <c r="AL48" s="35">
        <f>$W$28/'Fixed data'!$C$7</f>
        <v>-2.666666666666667E-5</v>
      </c>
      <c r="AM48" s="35">
        <f>$W$28/'Fixed data'!$C$7</f>
        <v>-2.666666666666667E-5</v>
      </c>
      <c r="AN48" s="35">
        <f>$W$28/'Fixed data'!$C$7</f>
        <v>-2.666666666666667E-5</v>
      </c>
      <c r="AO48" s="35">
        <f>$W$28/'Fixed data'!$C$7</f>
        <v>-2.666666666666667E-5</v>
      </c>
      <c r="AP48" s="35">
        <f>$W$28/'Fixed data'!$C$7</f>
        <v>-2.666666666666667E-5</v>
      </c>
      <c r="AQ48" s="35">
        <f>$W$28/'Fixed data'!$C$7</f>
        <v>-2.666666666666667E-5</v>
      </c>
      <c r="AR48" s="35">
        <f>$W$28/'Fixed data'!$C$7</f>
        <v>-2.666666666666667E-5</v>
      </c>
      <c r="AS48" s="35">
        <f>$W$28/'Fixed data'!$C$7</f>
        <v>-2.666666666666667E-5</v>
      </c>
      <c r="AT48" s="35">
        <f>$W$28/'Fixed data'!$C$7</f>
        <v>-2.666666666666667E-5</v>
      </c>
      <c r="AU48" s="35">
        <f>$W$28/'Fixed data'!$C$7</f>
        <v>-2.666666666666667E-5</v>
      </c>
      <c r="AV48" s="35">
        <f>$W$28/'Fixed data'!$C$7</f>
        <v>-2.666666666666667E-5</v>
      </c>
      <c r="AW48" s="35">
        <f>$W$28/'Fixed data'!$C$7</f>
        <v>-2.666666666666667E-5</v>
      </c>
      <c r="AX48" s="35">
        <f>$W$28/'Fixed data'!$C$7</f>
        <v>-2.666666666666667E-5</v>
      </c>
      <c r="AY48" s="35">
        <f>$W$28/'Fixed data'!$C$7</f>
        <v>-2.666666666666667E-5</v>
      </c>
      <c r="AZ48" s="35">
        <f>$W$28/'Fixed data'!$C$7</f>
        <v>-2.666666666666667E-5</v>
      </c>
      <c r="BA48" s="35">
        <f>$W$28/'Fixed data'!$C$7</f>
        <v>-2.666666666666667E-5</v>
      </c>
      <c r="BB48" s="35">
        <f>$W$28/'Fixed data'!$C$7</f>
        <v>-2.666666666666667E-5</v>
      </c>
      <c r="BC48" s="35">
        <f>$W$28/'Fixed data'!$C$7</f>
        <v>-2.666666666666667E-5</v>
      </c>
      <c r="BD48" s="35">
        <f>$W$28/'Fixed data'!$C$7</f>
        <v>-2.666666666666667E-5</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-2.666666666666667E-5</v>
      </c>
      <c r="Z49" s="35">
        <f>$X$28/'Fixed data'!$C$7</f>
        <v>-2.666666666666667E-5</v>
      </c>
      <c r="AA49" s="35">
        <f>$X$28/'Fixed data'!$C$7</f>
        <v>-2.666666666666667E-5</v>
      </c>
      <c r="AB49" s="35">
        <f>$X$28/'Fixed data'!$C$7</f>
        <v>-2.666666666666667E-5</v>
      </c>
      <c r="AC49" s="35">
        <f>$X$28/'Fixed data'!$C$7</f>
        <v>-2.666666666666667E-5</v>
      </c>
      <c r="AD49" s="35">
        <f>$X$28/'Fixed data'!$C$7</f>
        <v>-2.666666666666667E-5</v>
      </c>
      <c r="AE49" s="35">
        <f>$X$28/'Fixed data'!$C$7</f>
        <v>-2.666666666666667E-5</v>
      </c>
      <c r="AF49" s="35">
        <f>$X$28/'Fixed data'!$C$7</f>
        <v>-2.666666666666667E-5</v>
      </c>
      <c r="AG49" s="35">
        <f>$X$28/'Fixed data'!$C$7</f>
        <v>-2.666666666666667E-5</v>
      </c>
      <c r="AH49" s="35">
        <f>$X$28/'Fixed data'!$C$7</f>
        <v>-2.666666666666667E-5</v>
      </c>
      <c r="AI49" s="35">
        <f>$X$28/'Fixed data'!$C$7</f>
        <v>-2.666666666666667E-5</v>
      </c>
      <c r="AJ49" s="35">
        <f>$X$28/'Fixed data'!$C$7</f>
        <v>-2.666666666666667E-5</v>
      </c>
      <c r="AK49" s="35">
        <f>$X$28/'Fixed data'!$C$7</f>
        <v>-2.666666666666667E-5</v>
      </c>
      <c r="AL49" s="35">
        <f>$X$28/'Fixed data'!$C$7</f>
        <v>-2.666666666666667E-5</v>
      </c>
      <c r="AM49" s="35">
        <f>$X$28/'Fixed data'!$C$7</f>
        <v>-2.666666666666667E-5</v>
      </c>
      <c r="AN49" s="35">
        <f>$X$28/'Fixed data'!$C$7</f>
        <v>-2.666666666666667E-5</v>
      </c>
      <c r="AO49" s="35">
        <f>$X$28/'Fixed data'!$C$7</f>
        <v>-2.666666666666667E-5</v>
      </c>
      <c r="AP49" s="35">
        <f>$X$28/'Fixed data'!$C$7</f>
        <v>-2.666666666666667E-5</v>
      </c>
      <c r="AQ49" s="35">
        <f>$X$28/'Fixed data'!$C$7</f>
        <v>-2.666666666666667E-5</v>
      </c>
      <c r="AR49" s="35">
        <f>$X$28/'Fixed data'!$C$7</f>
        <v>-2.666666666666667E-5</v>
      </c>
      <c r="AS49" s="35">
        <f>$X$28/'Fixed data'!$C$7</f>
        <v>-2.666666666666667E-5</v>
      </c>
      <c r="AT49" s="35">
        <f>$X$28/'Fixed data'!$C$7</f>
        <v>-2.666666666666667E-5</v>
      </c>
      <c r="AU49" s="35">
        <f>$X$28/'Fixed data'!$C$7</f>
        <v>-2.666666666666667E-5</v>
      </c>
      <c r="AV49" s="35">
        <f>$X$28/'Fixed data'!$C$7</f>
        <v>-2.666666666666667E-5</v>
      </c>
      <c r="AW49" s="35">
        <f>$X$28/'Fixed data'!$C$7</f>
        <v>-2.666666666666667E-5</v>
      </c>
      <c r="AX49" s="35">
        <f>$X$28/'Fixed data'!$C$7</f>
        <v>-2.666666666666667E-5</v>
      </c>
      <c r="AY49" s="35">
        <f>$X$28/'Fixed data'!$C$7</f>
        <v>-2.666666666666667E-5</v>
      </c>
      <c r="AZ49" s="35">
        <f>$X$28/'Fixed data'!$C$7</f>
        <v>-2.666666666666667E-5</v>
      </c>
      <c r="BA49" s="35">
        <f>$X$28/'Fixed data'!$C$7</f>
        <v>-2.666666666666667E-5</v>
      </c>
      <c r="BB49" s="35">
        <f>$X$28/'Fixed data'!$C$7</f>
        <v>-2.666666666666667E-5</v>
      </c>
      <c r="BC49" s="35">
        <f>$X$28/'Fixed data'!$C$7</f>
        <v>-2.666666666666667E-5</v>
      </c>
      <c r="BD49" s="35">
        <f>$X$28/'Fixed data'!$C$7</f>
        <v>-2.666666666666667E-5</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-2.666666666666667E-5</v>
      </c>
      <c r="AA50" s="35">
        <f>$Y$28/'Fixed data'!$C$7</f>
        <v>-2.666666666666667E-5</v>
      </c>
      <c r="AB50" s="35">
        <f>$Y$28/'Fixed data'!$C$7</f>
        <v>-2.666666666666667E-5</v>
      </c>
      <c r="AC50" s="35">
        <f>$Y$28/'Fixed data'!$C$7</f>
        <v>-2.666666666666667E-5</v>
      </c>
      <c r="AD50" s="35">
        <f>$Y$28/'Fixed data'!$C$7</f>
        <v>-2.666666666666667E-5</v>
      </c>
      <c r="AE50" s="35">
        <f>$Y$28/'Fixed data'!$C$7</f>
        <v>-2.666666666666667E-5</v>
      </c>
      <c r="AF50" s="35">
        <f>$Y$28/'Fixed data'!$C$7</f>
        <v>-2.666666666666667E-5</v>
      </c>
      <c r="AG50" s="35">
        <f>$Y$28/'Fixed data'!$C$7</f>
        <v>-2.666666666666667E-5</v>
      </c>
      <c r="AH50" s="35">
        <f>$Y$28/'Fixed data'!$C$7</f>
        <v>-2.666666666666667E-5</v>
      </c>
      <c r="AI50" s="35">
        <f>$Y$28/'Fixed data'!$C$7</f>
        <v>-2.666666666666667E-5</v>
      </c>
      <c r="AJ50" s="35">
        <f>$Y$28/'Fixed data'!$C$7</f>
        <v>-2.666666666666667E-5</v>
      </c>
      <c r="AK50" s="35">
        <f>$Y$28/'Fixed data'!$C$7</f>
        <v>-2.666666666666667E-5</v>
      </c>
      <c r="AL50" s="35">
        <f>$Y$28/'Fixed data'!$C$7</f>
        <v>-2.666666666666667E-5</v>
      </c>
      <c r="AM50" s="35">
        <f>$Y$28/'Fixed data'!$C$7</f>
        <v>-2.666666666666667E-5</v>
      </c>
      <c r="AN50" s="35">
        <f>$Y$28/'Fixed data'!$C$7</f>
        <v>-2.666666666666667E-5</v>
      </c>
      <c r="AO50" s="35">
        <f>$Y$28/'Fixed data'!$C$7</f>
        <v>-2.666666666666667E-5</v>
      </c>
      <c r="AP50" s="35">
        <f>$Y$28/'Fixed data'!$C$7</f>
        <v>-2.666666666666667E-5</v>
      </c>
      <c r="AQ50" s="35">
        <f>$Y$28/'Fixed data'!$C$7</f>
        <v>-2.666666666666667E-5</v>
      </c>
      <c r="AR50" s="35">
        <f>$Y$28/'Fixed data'!$C$7</f>
        <v>-2.666666666666667E-5</v>
      </c>
      <c r="AS50" s="35">
        <f>$Y$28/'Fixed data'!$C$7</f>
        <v>-2.666666666666667E-5</v>
      </c>
      <c r="AT50" s="35">
        <f>$Y$28/'Fixed data'!$C$7</f>
        <v>-2.666666666666667E-5</v>
      </c>
      <c r="AU50" s="35">
        <f>$Y$28/'Fixed data'!$C$7</f>
        <v>-2.666666666666667E-5</v>
      </c>
      <c r="AV50" s="35">
        <f>$Y$28/'Fixed data'!$C$7</f>
        <v>-2.666666666666667E-5</v>
      </c>
      <c r="AW50" s="35">
        <f>$Y$28/'Fixed data'!$C$7</f>
        <v>-2.666666666666667E-5</v>
      </c>
      <c r="AX50" s="35">
        <f>$Y$28/'Fixed data'!$C$7</f>
        <v>-2.666666666666667E-5</v>
      </c>
      <c r="AY50" s="35">
        <f>$Y$28/'Fixed data'!$C$7</f>
        <v>-2.666666666666667E-5</v>
      </c>
      <c r="AZ50" s="35">
        <f>$Y$28/'Fixed data'!$C$7</f>
        <v>-2.666666666666667E-5</v>
      </c>
      <c r="BA50" s="35">
        <f>$Y$28/'Fixed data'!$C$7</f>
        <v>-2.666666666666667E-5</v>
      </c>
      <c r="BB50" s="35">
        <f>$Y$28/'Fixed data'!$C$7</f>
        <v>-2.666666666666667E-5</v>
      </c>
      <c r="BC50" s="35">
        <f>$Y$28/'Fixed data'!$C$7</f>
        <v>-2.666666666666667E-5</v>
      </c>
      <c r="BD50" s="35">
        <f>$Y$28/'Fixed data'!$C$7</f>
        <v>-2.666666666666667E-5</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-2.666666666666667E-5</v>
      </c>
      <c r="AB51" s="35">
        <f>$Z$28/'Fixed data'!$C$7</f>
        <v>-2.666666666666667E-5</v>
      </c>
      <c r="AC51" s="35">
        <f>$Z$28/'Fixed data'!$C$7</f>
        <v>-2.666666666666667E-5</v>
      </c>
      <c r="AD51" s="35">
        <f>$Z$28/'Fixed data'!$C$7</f>
        <v>-2.666666666666667E-5</v>
      </c>
      <c r="AE51" s="35">
        <f>$Z$28/'Fixed data'!$C$7</f>
        <v>-2.666666666666667E-5</v>
      </c>
      <c r="AF51" s="35">
        <f>$Z$28/'Fixed data'!$C$7</f>
        <v>-2.666666666666667E-5</v>
      </c>
      <c r="AG51" s="35">
        <f>$Z$28/'Fixed data'!$C$7</f>
        <v>-2.666666666666667E-5</v>
      </c>
      <c r="AH51" s="35">
        <f>$Z$28/'Fixed data'!$C$7</f>
        <v>-2.666666666666667E-5</v>
      </c>
      <c r="AI51" s="35">
        <f>$Z$28/'Fixed data'!$C$7</f>
        <v>-2.666666666666667E-5</v>
      </c>
      <c r="AJ51" s="35">
        <f>$Z$28/'Fixed data'!$C$7</f>
        <v>-2.666666666666667E-5</v>
      </c>
      <c r="AK51" s="35">
        <f>$Z$28/'Fixed data'!$C$7</f>
        <v>-2.666666666666667E-5</v>
      </c>
      <c r="AL51" s="35">
        <f>$Z$28/'Fixed data'!$C$7</f>
        <v>-2.666666666666667E-5</v>
      </c>
      <c r="AM51" s="35">
        <f>$Z$28/'Fixed data'!$C$7</f>
        <v>-2.666666666666667E-5</v>
      </c>
      <c r="AN51" s="35">
        <f>$Z$28/'Fixed data'!$C$7</f>
        <v>-2.666666666666667E-5</v>
      </c>
      <c r="AO51" s="35">
        <f>$Z$28/'Fixed data'!$C$7</f>
        <v>-2.666666666666667E-5</v>
      </c>
      <c r="AP51" s="35">
        <f>$Z$28/'Fixed data'!$C$7</f>
        <v>-2.666666666666667E-5</v>
      </c>
      <c r="AQ51" s="35">
        <f>$Z$28/'Fixed data'!$C$7</f>
        <v>-2.666666666666667E-5</v>
      </c>
      <c r="AR51" s="35">
        <f>$Z$28/'Fixed data'!$C$7</f>
        <v>-2.666666666666667E-5</v>
      </c>
      <c r="AS51" s="35">
        <f>$Z$28/'Fixed data'!$C$7</f>
        <v>-2.666666666666667E-5</v>
      </c>
      <c r="AT51" s="35">
        <f>$Z$28/'Fixed data'!$C$7</f>
        <v>-2.666666666666667E-5</v>
      </c>
      <c r="AU51" s="35">
        <f>$Z$28/'Fixed data'!$C$7</f>
        <v>-2.666666666666667E-5</v>
      </c>
      <c r="AV51" s="35">
        <f>$Z$28/'Fixed data'!$C$7</f>
        <v>-2.666666666666667E-5</v>
      </c>
      <c r="AW51" s="35">
        <f>$Z$28/'Fixed data'!$C$7</f>
        <v>-2.666666666666667E-5</v>
      </c>
      <c r="AX51" s="35">
        <f>$Z$28/'Fixed data'!$C$7</f>
        <v>-2.666666666666667E-5</v>
      </c>
      <c r="AY51" s="35">
        <f>$Z$28/'Fixed data'!$C$7</f>
        <v>-2.666666666666667E-5</v>
      </c>
      <c r="AZ51" s="35">
        <f>$Z$28/'Fixed data'!$C$7</f>
        <v>-2.666666666666667E-5</v>
      </c>
      <c r="BA51" s="35">
        <f>$Z$28/'Fixed data'!$C$7</f>
        <v>-2.666666666666667E-5</v>
      </c>
      <c r="BB51" s="35">
        <f>$Z$28/'Fixed data'!$C$7</f>
        <v>-2.666666666666667E-5</v>
      </c>
      <c r="BC51" s="35">
        <f>$Z$28/'Fixed data'!$C$7</f>
        <v>-2.666666666666667E-5</v>
      </c>
      <c r="BD51" s="35">
        <f>$Z$28/'Fixed data'!$C$7</f>
        <v>-2.666666666666667E-5</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-2.666666666666667E-5</v>
      </c>
      <c r="AC52" s="35">
        <f>$AA$28/'Fixed data'!$C$7</f>
        <v>-2.666666666666667E-5</v>
      </c>
      <c r="AD52" s="35">
        <f>$AA$28/'Fixed data'!$C$7</f>
        <v>-2.666666666666667E-5</v>
      </c>
      <c r="AE52" s="35">
        <f>$AA$28/'Fixed data'!$C$7</f>
        <v>-2.666666666666667E-5</v>
      </c>
      <c r="AF52" s="35">
        <f>$AA$28/'Fixed data'!$C$7</f>
        <v>-2.666666666666667E-5</v>
      </c>
      <c r="AG52" s="35">
        <f>$AA$28/'Fixed data'!$C$7</f>
        <v>-2.666666666666667E-5</v>
      </c>
      <c r="AH52" s="35">
        <f>$AA$28/'Fixed data'!$C$7</f>
        <v>-2.666666666666667E-5</v>
      </c>
      <c r="AI52" s="35">
        <f>$AA$28/'Fixed data'!$C$7</f>
        <v>-2.666666666666667E-5</v>
      </c>
      <c r="AJ52" s="35">
        <f>$AA$28/'Fixed data'!$C$7</f>
        <v>-2.666666666666667E-5</v>
      </c>
      <c r="AK52" s="35">
        <f>$AA$28/'Fixed data'!$C$7</f>
        <v>-2.666666666666667E-5</v>
      </c>
      <c r="AL52" s="35">
        <f>$AA$28/'Fixed data'!$C$7</f>
        <v>-2.666666666666667E-5</v>
      </c>
      <c r="AM52" s="35">
        <f>$AA$28/'Fixed data'!$C$7</f>
        <v>-2.666666666666667E-5</v>
      </c>
      <c r="AN52" s="35">
        <f>$AA$28/'Fixed data'!$C$7</f>
        <v>-2.666666666666667E-5</v>
      </c>
      <c r="AO52" s="35">
        <f>$AA$28/'Fixed data'!$C$7</f>
        <v>-2.666666666666667E-5</v>
      </c>
      <c r="AP52" s="35">
        <f>$AA$28/'Fixed data'!$C$7</f>
        <v>-2.666666666666667E-5</v>
      </c>
      <c r="AQ52" s="35">
        <f>$AA$28/'Fixed data'!$C$7</f>
        <v>-2.666666666666667E-5</v>
      </c>
      <c r="AR52" s="35">
        <f>$AA$28/'Fixed data'!$C$7</f>
        <v>-2.666666666666667E-5</v>
      </c>
      <c r="AS52" s="35">
        <f>$AA$28/'Fixed data'!$C$7</f>
        <v>-2.666666666666667E-5</v>
      </c>
      <c r="AT52" s="35">
        <f>$AA$28/'Fixed data'!$C$7</f>
        <v>-2.666666666666667E-5</v>
      </c>
      <c r="AU52" s="35">
        <f>$AA$28/'Fixed data'!$C$7</f>
        <v>-2.666666666666667E-5</v>
      </c>
      <c r="AV52" s="35">
        <f>$AA$28/'Fixed data'!$C$7</f>
        <v>-2.666666666666667E-5</v>
      </c>
      <c r="AW52" s="35">
        <f>$AA$28/'Fixed data'!$C$7</f>
        <v>-2.666666666666667E-5</v>
      </c>
      <c r="AX52" s="35">
        <f>$AA$28/'Fixed data'!$C$7</f>
        <v>-2.666666666666667E-5</v>
      </c>
      <c r="AY52" s="35">
        <f>$AA$28/'Fixed data'!$C$7</f>
        <v>-2.666666666666667E-5</v>
      </c>
      <c r="AZ52" s="35">
        <f>$AA$28/'Fixed data'!$C$7</f>
        <v>-2.666666666666667E-5</v>
      </c>
      <c r="BA52" s="35">
        <f>$AA$28/'Fixed data'!$C$7</f>
        <v>-2.666666666666667E-5</v>
      </c>
      <c r="BB52" s="35">
        <f>$AA$28/'Fixed data'!$C$7</f>
        <v>-2.666666666666667E-5</v>
      </c>
      <c r="BC52" s="35">
        <f>$AA$28/'Fixed data'!$C$7</f>
        <v>-2.666666666666667E-5</v>
      </c>
      <c r="BD52" s="35">
        <f>$AA$28/'Fixed data'!$C$7</f>
        <v>-2.666666666666667E-5</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-2.666666666666667E-5</v>
      </c>
      <c r="AD53" s="35">
        <f>$AB$28/'Fixed data'!$C$7</f>
        <v>-2.666666666666667E-5</v>
      </c>
      <c r="AE53" s="35">
        <f>$AB$28/'Fixed data'!$C$7</f>
        <v>-2.666666666666667E-5</v>
      </c>
      <c r="AF53" s="35">
        <f>$AB$28/'Fixed data'!$C$7</f>
        <v>-2.666666666666667E-5</v>
      </c>
      <c r="AG53" s="35">
        <f>$AB$28/'Fixed data'!$C$7</f>
        <v>-2.666666666666667E-5</v>
      </c>
      <c r="AH53" s="35">
        <f>$AB$28/'Fixed data'!$C$7</f>
        <v>-2.666666666666667E-5</v>
      </c>
      <c r="AI53" s="35">
        <f>$AB$28/'Fixed data'!$C$7</f>
        <v>-2.666666666666667E-5</v>
      </c>
      <c r="AJ53" s="35">
        <f>$AB$28/'Fixed data'!$C$7</f>
        <v>-2.666666666666667E-5</v>
      </c>
      <c r="AK53" s="35">
        <f>$AB$28/'Fixed data'!$C$7</f>
        <v>-2.666666666666667E-5</v>
      </c>
      <c r="AL53" s="35">
        <f>$AB$28/'Fixed data'!$C$7</f>
        <v>-2.666666666666667E-5</v>
      </c>
      <c r="AM53" s="35">
        <f>$AB$28/'Fixed data'!$C$7</f>
        <v>-2.666666666666667E-5</v>
      </c>
      <c r="AN53" s="35">
        <f>$AB$28/'Fixed data'!$C$7</f>
        <v>-2.666666666666667E-5</v>
      </c>
      <c r="AO53" s="35">
        <f>$AB$28/'Fixed data'!$C$7</f>
        <v>-2.666666666666667E-5</v>
      </c>
      <c r="AP53" s="35">
        <f>$AB$28/'Fixed data'!$C$7</f>
        <v>-2.666666666666667E-5</v>
      </c>
      <c r="AQ53" s="35">
        <f>$AB$28/'Fixed data'!$C$7</f>
        <v>-2.666666666666667E-5</v>
      </c>
      <c r="AR53" s="35">
        <f>$AB$28/'Fixed data'!$C$7</f>
        <v>-2.666666666666667E-5</v>
      </c>
      <c r="AS53" s="35">
        <f>$AB$28/'Fixed data'!$C$7</f>
        <v>-2.666666666666667E-5</v>
      </c>
      <c r="AT53" s="35">
        <f>$AB$28/'Fixed data'!$C$7</f>
        <v>-2.666666666666667E-5</v>
      </c>
      <c r="AU53" s="35">
        <f>$AB$28/'Fixed data'!$C$7</f>
        <v>-2.666666666666667E-5</v>
      </c>
      <c r="AV53" s="35">
        <f>$AB$28/'Fixed data'!$C$7</f>
        <v>-2.666666666666667E-5</v>
      </c>
      <c r="AW53" s="35">
        <f>$AB$28/'Fixed data'!$C$7</f>
        <v>-2.666666666666667E-5</v>
      </c>
      <c r="AX53" s="35">
        <f>$AB$28/'Fixed data'!$C$7</f>
        <v>-2.666666666666667E-5</v>
      </c>
      <c r="AY53" s="35">
        <f>$AB$28/'Fixed data'!$C$7</f>
        <v>-2.666666666666667E-5</v>
      </c>
      <c r="AZ53" s="35">
        <f>$AB$28/'Fixed data'!$C$7</f>
        <v>-2.666666666666667E-5</v>
      </c>
      <c r="BA53" s="35">
        <f>$AB$28/'Fixed data'!$C$7</f>
        <v>-2.666666666666667E-5</v>
      </c>
      <c r="BB53" s="35">
        <f>$AB$28/'Fixed data'!$C$7</f>
        <v>-2.666666666666667E-5</v>
      </c>
      <c r="BC53" s="35">
        <f>$AB$28/'Fixed data'!$C$7</f>
        <v>-2.666666666666667E-5</v>
      </c>
      <c r="BD53" s="35">
        <f>$AB$28/'Fixed data'!$C$7</f>
        <v>-2.666666666666667E-5</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-2.666666666666667E-5</v>
      </c>
      <c r="AE54" s="35">
        <f>$AC$28/'Fixed data'!$C$7</f>
        <v>-2.666666666666667E-5</v>
      </c>
      <c r="AF54" s="35">
        <f>$AC$28/'Fixed data'!$C$7</f>
        <v>-2.666666666666667E-5</v>
      </c>
      <c r="AG54" s="35">
        <f>$AC$28/'Fixed data'!$C$7</f>
        <v>-2.666666666666667E-5</v>
      </c>
      <c r="AH54" s="35">
        <f>$AC$28/'Fixed data'!$C$7</f>
        <v>-2.666666666666667E-5</v>
      </c>
      <c r="AI54" s="35">
        <f>$AC$28/'Fixed data'!$C$7</f>
        <v>-2.666666666666667E-5</v>
      </c>
      <c r="AJ54" s="35">
        <f>$AC$28/'Fixed data'!$C$7</f>
        <v>-2.666666666666667E-5</v>
      </c>
      <c r="AK54" s="35">
        <f>$AC$28/'Fixed data'!$C$7</f>
        <v>-2.666666666666667E-5</v>
      </c>
      <c r="AL54" s="35">
        <f>$AC$28/'Fixed data'!$C$7</f>
        <v>-2.666666666666667E-5</v>
      </c>
      <c r="AM54" s="35">
        <f>$AC$28/'Fixed data'!$C$7</f>
        <v>-2.666666666666667E-5</v>
      </c>
      <c r="AN54" s="35">
        <f>$AC$28/'Fixed data'!$C$7</f>
        <v>-2.666666666666667E-5</v>
      </c>
      <c r="AO54" s="35">
        <f>$AC$28/'Fixed data'!$C$7</f>
        <v>-2.666666666666667E-5</v>
      </c>
      <c r="AP54" s="35">
        <f>$AC$28/'Fixed data'!$C$7</f>
        <v>-2.666666666666667E-5</v>
      </c>
      <c r="AQ54" s="35">
        <f>$AC$28/'Fixed data'!$C$7</f>
        <v>-2.666666666666667E-5</v>
      </c>
      <c r="AR54" s="35">
        <f>$AC$28/'Fixed data'!$C$7</f>
        <v>-2.666666666666667E-5</v>
      </c>
      <c r="AS54" s="35">
        <f>$AC$28/'Fixed data'!$C$7</f>
        <v>-2.666666666666667E-5</v>
      </c>
      <c r="AT54" s="35">
        <f>$AC$28/'Fixed data'!$C$7</f>
        <v>-2.666666666666667E-5</v>
      </c>
      <c r="AU54" s="35">
        <f>$AC$28/'Fixed data'!$C$7</f>
        <v>-2.666666666666667E-5</v>
      </c>
      <c r="AV54" s="35">
        <f>$AC$28/'Fixed data'!$C$7</f>
        <v>-2.666666666666667E-5</v>
      </c>
      <c r="AW54" s="35">
        <f>$AC$28/'Fixed data'!$C$7</f>
        <v>-2.666666666666667E-5</v>
      </c>
      <c r="AX54" s="35">
        <f>$AC$28/'Fixed data'!$C$7</f>
        <v>-2.666666666666667E-5</v>
      </c>
      <c r="AY54" s="35">
        <f>$AC$28/'Fixed data'!$C$7</f>
        <v>-2.666666666666667E-5</v>
      </c>
      <c r="AZ54" s="35">
        <f>$AC$28/'Fixed data'!$C$7</f>
        <v>-2.666666666666667E-5</v>
      </c>
      <c r="BA54" s="35">
        <f>$AC$28/'Fixed data'!$C$7</f>
        <v>-2.666666666666667E-5</v>
      </c>
      <c r="BB54" s="35">
        <f>$AC$28/'Fixed data'!$C$7</f>
        <v>-2.666666666666667E-5</v>
      </c>
      <c r="BC54" s="35">
        <f>$AC$28/'Fixed data'!$C$7</f>
        <v>-2.666666666666667E-5</v>
      </c>
      <c r="BD54" s="35">
        <f>$AC$28/'Fixed data'!$C$7</f>
        <v>-2.666666666666667E-5</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-2.666666666666667E-5</v>
      </c>
      <c r="AF55" s="35">
        <f>$AD$28/'Fixed data'!$C$7</f>
        <v>-2.666666666666667E-5</v>
      </c>
      <c r="AG55" s="35">
        <f>$AD$28/'Fixed data'!$C$7</f>
        <v>-2.666666666666667E-5</v>
      </c>
      <c r="AH55" s="35">
        <f>$AD$28/'Fixed data'!$C$7</f>
        <v>-2.666666666666667E-5</v>
      </c>
      <c r="AI55" s="35">
        <f>$AD$28/'Fixed data'!$C$7</f>
        <v>-2.666666666666667E-5</v>
      </c>
      <c r="AJ55" s="35">
        <f>$AD$28/'Fixed data'!$C$7</f>
        <v>-2.666666666666667E-5</v>
      </c>
      <c r="AK55" s="35">
        <f>$AD$28/'Fixed data'!$C$7</f>
        <v>-2.666666666666667E-5</v>
      </c>
      <c r="AL55" s="35">
        <f>$AD$28/'Fixed data'!$C$7</f>
        <v>-2.666666666666667E-5</v>
      </c>
      <c r="AM55" s="35">
        <f>$AD$28/'Fixed data'!$C$7</f>
        <v>-2.666666666666667E-5</v>
      </c>
      <c r="AN55" s="35">
        <f>$AD$28/'Fixed data'!$C$7</f>
        <v>-2.666666666666667E-5</v>
      </c>
      <c r="AO55" s="35">
        <f>$AD$28/'Fixed data'!$C$7</f>
        <v>-2.666666666666667E-5</v>
      </c>
      <c r="AP55" s="35">
        <f>$AD$28/'Fixed data'!$C$7</f>
        <v>-2.666666666666667E-5</v>
      </c>
      <c r="AQ55" s="35">
        <f>$AD$28/'Fixed data'!$C$7</f>
        <v>-2.666666666666667E-5</v>
      </c>
      <c r="AR55" s="35">
        <f>$AD$28/'Fixed data'!$C$7</f>
        <v>-2.666666666666667E-5</v>
      </c>
      <c r="AS55" s="35">
        <f>$AD$28/'Fixed data'!$C$7</f>
        <v>-2.666666666666667E-5</v>
      </c>
      <c r="AT55" s="35">
        <f>$AD$28/'Fixed data'!$C$7</f>
        <v>-2.666666666666667E-5</v>
      </c>
      <c r="AU55" s="35">
        <f>$AD$28/'Fixed data'!$C$7</f>
        <v>-2.666666666666667E-5</v>
      </c>
      <c r="AV55" s="35">
        <f>$AD$28/'Fixed data'!$C$7</f>
        <v>-2.666666666666667E-5</v>
      </c>
      <c r="AW55" s="35">
        <f>$AD$28/'Fixed data'!$C$7</f>
        <v>-2.666666666666667E-5</v>
      </c>
      <c r="AX55" s="35">
        <f>$AD$28/'Fixed data'!$C$7</f>
        <v>-2.666666666666667E-5</v>
      </c>
      <c r="AY55" s="35">
        <f>$AD$28/'Fixed data'!$C$7</f>
        <v>-2.666666666666667E-5</v>
      </c>
      <c r="AZ55" s="35">
        <f>$AD$28/'Fixed data'!$C$7</f>
        <v>-2.666666666666667E-5</v>
      </c>
      <c r="BA55" s="35">
        <f>$AD$28/'Fixed data'!$C$7</f>
        <v>-2.666666666666667E-5</v>
      </c>
      <c r="BB55" s="35">
        <f>$AD$28/'Fixed data'!$C$7</f>
        <v>-2.666666666666667E-5</v>
      </c>
      <c r="BC55" s="35">
        <f>$AD$28/'Fixed data'!$C$7</f>
        <v>-2.666666666666667E-5</v>
      </c>
      <c r="BD55" s="35">
        <f>$AD$28/'Fixed data'!$C$7</f>
        <v>-2.666666666666667E-5</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-2.666666666666667E-5</v>
      </c>
      <c r="AG56" s="35">
        <f>$AE$28/'Fixed data'!$C$7</f>
        <v>-2.666666666666667E-5</v>
      </c>
      <c r="AH56" s="35">
        <f>$AE$28/'Fixed data'!$C$7</f>
        <v>-2.666666666666667E-5</v>
      </c>
      <c r="AI56" s="35">
        <f>$AE$28/'Fixed data'!$C$7</f>
        <v>-2.666666666666667E-5</v>
      </c>
      <c r="AJ56" s="35">
        <f>$AE$28/'Fixed data'!$C$7</f>
        <v>-2.666666666666667E-5</v>
      </c>
      <c r="AK56" s="35">
        <f>$AE$28/'Fixed data'!$C$7</f>
        <v>-2.666666666666667E-5</v>
      </c>
      <c r="AL56" s="35">
        <f>$AE$28/'Fixed data'!$C$7</f>
        <v>-2.666666666666667E-5</v>
      </c>
      <c r="AM56" s="35">
        <f>$AE$28/'Fixed data'!$C$7</f>
        <v>-2.666666666666667E-5</v>
      </c>
      <c r="AN56" s="35">
        <f>$AE$28/'Fixed data'!$C$7</f>
        <v>-2.666666666666667E-5</v>
      </c>
      <c r="AO56" s="35">
        <f>$AE$28/'Fixed data'!$C$7</f>
        <v>-2.666666666666667E-5</v>
      </c>
      <c r="AP56" s="35">
        <f>$AE$28/'Fixed data'!$C$7</f>
        <v>-2.666666666666667E-5</v>
      </c>
      <c r="AQ56" s="35">
        <f>$AE$28/'Fixed data'!$C$7</f>
        <v>-2.666666666666667E-5</v>
      </c>
      <c r="AR56" s="35">
        <f>$AE$28/'Fixed data'!$C$7</f>
        <v>-2.666666666666667E-5</v>
      </c>
      <c r="AS56" s="35">
        <f>$AE$28/'Fixed data'!$C$7</f>
        <v>-2.666666666666667E-5</v>
      </c>
      <c r="AT56" s="35">
        <f>$AE$28/'Fixed data'!$C$7</f>
        <v>-2.666666666666667E-5</v>
      </c>
      <c r="AU56" s="35">
        <f>$AE$28/'Fixed data'!$C$7</f>
        <v>-2.666666666666667E-5</v>
      </c>
      <c r="AV56" s="35">
        <f>$AE$28/'Fixed data'!$C$7</f>
        <v>-2.666666666666667E-5</v>
      </c>
      <c r="AW56" s="35">
        <f>$AE$28/'Fixed data'!$C$7</f>
        <v>-2.666666666666667E-5</v>
      </c>
      <c r="AX56" s="35">
        <f>$AE$28/'Fixed data'!$C$7</f>
        <v>-2.666666666666667E-5</v>
      </c>
      <c r="AY56" s="35">
        <f>$AE$28/'Fixed data'!$C$7</f>
        <v>-2.666666666666667E-5</v>
      </c>
      <c r="AZ56" s="35">
        <f>$AE$28/'Fixed data'!$C$7</f>
        <v>-2.666666666666667E-5</v>
      </c>
      <c r="BA56" s="35">
        <f>$AE$28/'Fixed data'!$C$7</f>
        <v>-2.666666666666667E-5</v>
      </c>
      <c r="BB56" s="35">
        <f>$AE$28/'Fixed data'!$C$7</f>
        <v>-2.666666666666667E-5</v>
      </c>
      <c r="BC56" s="35">
        <f>$AE$28/'Fixed data'!$C$7</f>
        <v>-2.666666666666667E-5</v>
      </c>
      <c r="BD56" s="35">
        <f>$AE$28/'Fixed data'!$C$7</f>
        <v>-2.666666666666667E-5</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-2.666666666666667E-5</v>
      </c>
      <c r="AH57" s="35">
        <f>$AF$28/'Fixed data'!$C$7</f>
        <v>-2.666666666666667E-5</v>
      </c>
      <c r="AI57" s="35">
        <f>$AF$28/'Fixed data'!$C$7</f>
        <v>-2.666666666666667E-5</v>
      </c>
      <c r="AJ57" s="35">
        <f>$AF$28/'Fixed data'!$C$7</f>
        <v>-2.666666666666667E-5</v>
      </c>
      <c r="AK57" s="35">
        <f>$AF$28/'Fixed data'!$C$7</f>
        <v>-2.666666666666667E-5</v>
      </c>
      <c r="AL57" s="35">
        <f>$AF$28/'Fixed data'!$C$7</f>
        <v>-2.666666666666667E-5</v>
      </c>
      <c r="AM57" s="35">
        <f>$AF$28/'Fixed data'!$C$7</f>
        <v>-2.666666666666667E-5</v>
      </c>
      <c r="AN57" s="35">
        <f>$AF$28/'Fixed data'!$C$7</f>
        <v>-2.666666666666667E-5</v>
      </c>
      <c r="AO57" s="35">
        <f>$AF$28/'Fixed data'!$C$7</f>
        <v>-2.666666666666667E-5</v>
      </c>
      <c r="AP57" s="35">
        <f>$AF$28/'Fixed data'!$C$7</f>
        <v>-2.666666666666667E-5</v>
      </c>
      <c r="AQ57" s="35">
        <f>$AF$28/'Fixed data'!$C$7</f>
        <v>-2.666666666666667E-5</v>
      </c>
      <c r="AR57" s="35">
        <f>$AF$28/'Fixed data'!$C$7</f>
        <v>-2.666666666666667E-5</v>
      </c>
      <c r="AS57" s="35">
        <f>$AF$28/'Fixed data'!$C$7</f>
        <v>-2.666666666666667E-5</v>
      </c>
      <c r="AT57" s="35">
        <f>$AF$28/'Fixed data'!$C$7</f>
        <v>-2.666666666666667E-5</v>
      </c>
      <c r="AU57" s="35">
        <f>$AF$28/'Fixed data'!$C$7</f>
        <v>-2.666666666666667E-5</v>
      </c>
      <c r="AV57" s="35">
        <f>$AF$28/'Fixed data'!$C$7</f>
        <v>-2.666666666666667E-5</v>
      </c>
      <c r="AW57" s="35">
        <f>$AF$28/'Fixed data'!$C$7</f>
        <v>-2.666666666666667E-5</v>
      </c>
      <c r="AX57" s="35">
        <f>$AF$28/'Fixed data'!$C$7</f>
        <v>-2.666666666666667E-5</v>
      </c>
      <c r="AY57" s="35">
        <f>$AF$28/'Fixed data'!$C$7</f>
        <v>-2.666666666666667E-5</v>
      </c>
      <c r="AZ57" s="35">
        <f>$AF$28/'Fixed data'!$C$7</f>
        <v>-2.666666666666667E-5</v>
      </c>
      <c r="BA57" s="35">
        <f>$AF$28/'Fixed data'!$C$7</f>
        <v>-2.666666666666667E-5</v>
      </c>
      <c r="BB57" s="35">
        <f>$AF$28/'Fixed data'!$C$7</f>
        <v>-2.666666666666667E-5</v>
      </c>
      <c r="BC57" s="35">
        <f>$AF$28/'Fixed data'!$C$7</f>
        <v>-2.666666666666667E-5</v>
      </c>
      <c r="BD57" s="35">
        <f>$AF$28/'Fixed data'!$C$7</f>
        <v>-2.666666666666667E-5</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-2.666666666666667E-5</v>
      </c>
      <c r="AI58" s="35">
        <f>$AG$28/'Fixed data'!$C$7</f>
        <v>-2.666666666666667E-5</v>
      </c>
      <c r="AJ58" s="35">
        <f>$AG$28/'Fixed data'!$C$7</f>
        <v>-2.666666666666667E-5</v>
      </c>
      <c r="AK58" s="35">
        <f>$AG$28/'Fixed data'!$C$7</f>
        <v>-2.666666666666667E-5</v>
      </c>
      <c r="AL58" s="35">
        <f>$AG$28/'Fixed data'!$C$7</f>
        <v>-2.666666666666667E-5</v>
      </c>
      <c r="AM58" s="35">
        <f>$AG$28/'Fixed data'!$C$7</f>
        <v>-2.666666666666667E-5</v>
      </c>
      <c r="AN58" s="35">
        <f>$AG$28/'Fixed data'!$C$7</f>
        <v>-2.666666666666667E-5</v>
      </c>
      <c r="AO58" s="35">
        <f>$AG$28/'Fixed data'!$C$7</f>
        <v>-2.666666666666667E-5</v>
      </c>
      <c r="AP58" s="35">
        <f>$AG$28/'Fixed data'!$C$7</f>
        <v>-2.666666666666667E-5</v>
      </c>
      <c r="AQ58" s="35">
        <f>$AG$28/'Fixed data'!$C$7</f>
        <v>-2.666666666666667E-5</v>
      </c>
      <c r="AR58" s="35">
        <f>$AG$28/'Fixed data'!$C$7</f>
        <v>-2.666666666666667E-5</v>
      </c>
      <c r="AS58" s="35">
        <f>$AG$28/'Fixed data'!$C$7</f>
        <v>-2.666666666666667E-5</v>
      </c>
      <c r="AT58" s="35">
        <f>$AG$28/'Fixed data'!$C$7</f>
        <v>-2.666666666666667E-5</v>
      </c>
      <c r="AU58" s="35">
        <f>$AG$28/'Fixed data'!$C$7</f>
        <v>-2.666666666666667E-5</v>
      </c>
      <c r="AV58" s="35">
        <f>$AG$28/'Fixed data'!$C$7</f>
        <v>-2.666666666666667E-5</v>
      </c>
      <c r="AW58" s="35">
        <f>$AG$28/'Fixed data'!$C$7</f>
        <v>-2.666666666666667E-5</v>
      </c>
      <c r="AX58" s="35">
        <f>$AG$28/'Fixed data'!$C$7</f>
        <v>-2.666666666666667E-5</v>
      </c>
      <c r="AY58" s="35">
        <f>$AG$28/'Fixed data'!$C$7</f>
        <v>-2.666666666666667E-5</v>
      </c>
      <c r="AZ58" s="35">
        <f>$AG$28/'Fixed data'!$C$7</f>
        <v>-2.666666666666667E-5</v>
      </c>
      <c r="BA58" s="35">
        <f>$AG$28/'Fixed data'!$C$7</f>
        <v>-2.666666666666667E-5</v>
      </c>
      <c r="BB58" s="35">
        <f>$AG$28/'Fixed data'!$C$7</f>
        <v>-2.666666666666667E-5</v>
      </c>
      <c r="BC58" s="35">
        <f>$AG$28/'Fixed data'!$C$7</f>
        <v>-2.666666666666667E-5</v>
      </c>
      <c r="BD58" s="35">
        <f>$AG$28/'Fixed data'!$C$7</f>
        <v>-2.666666666666667E-5</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-2.666666666666667E-5</v>
      </c>
      <c r="AJ59" s="35">
        <f>$AH$28/'Fixed data'!$C$7</f>
        <v>-2.666666666666667E-5</v>
      </c>
      <c r="AK59" s="35">
        <f>$AH$28/'Fixed data'!$C$7</f>
        <v>-2.666666666666667E-5</v>
      </c>
      <c r="AL59" s="35">
        <f>$AH$28/'Fixed data'!$C$7</f>
        <v>-2.666666666666667E-5</v>
      </c>
      <c r="AM59" s="35">
        <f>$AH$28/'Fixed data'!$C$7</f>
        <v>-2.666666666666667E-5</v>
      </c>
      <c r="AN59" s="35">
        <f>$AH$28/'Fixed data'!$C$7</f>
        <v>-2.666666666666667E-5</v>
      </c>
      <c r="AO59" s="35">
        <f>$AH$28/'Fixed data'!$C$7</f>
        <v>-2.666666666666667E-5</v>
      </c>
      <c r="AP59" s="35">
        <f>$AH$28/'Fixed data'!$C$7</f>
        <v>-2.666666666666667E-5</v>
      </c>
      <c r="AQ59" s="35">
        <f>$AH$28/'Fixed data'!$C$7</f>
        <v>-2.666666666666667E-5</v>
      </c>
      <c r="AR59" s="35">
        <f>$AH$28/'Fixed data'!$C$7</f>
        <v>-2.666666666666667E-5</v>
      </c>
      <c r="AS59" s="35">
        <f>$AH$28/'Fixed data'!$C$7</f>
        <v>-2.666666666666667E-5</v>
      </c>
      <c r="AT59" s="35">
        <f>$AH$28/'Fixed data'!$C$7</f>
        <v>-2.666666666666667E-5</v>
      </c>
      <c r="AU59" s="35">
        <f>$AH$28/'Fixed data'!$C$7</f>
        <v>-2.666666666666667E-5</v>
      </c>
      <c r="AV59" s="35">
        <f>$AH$28/'Fixed data'!$C$7</f>
        <v>-2.666666666666667E-5</v>
      </c>
      <c r="AW59" s="35">
        <f>$AH$28/'Fixed data'!$C$7</f>
        <v>-2.666666666666667E-5</v>
      </c>
      <c r="AX59" s="35">
        <f>$AH$28/'Fixed data'!$C$7</f>
        <v>-2.666666666666667E-5</v>
      </c>
      <c r="AY59" s="35">
        <f>$AH$28/'Fixed data'!$C$7</f>
        <v>-2.666666666666667E-5</v>
      </c>
      <c r="AZ59" s="35">
        <f>$AH$28/'Fixed data'!$C$7</f>
        <v>-2.666666666666667E-5</v>
      </c>
      <c r="BA59" s="35">
        <f>$AH$28/'Fixed data'!$C$7</f>
        <v>-2.666666666666667E-5</v>
      </c>
      <c r="BB59" s="35">
        <f>$AH$28/'Fixed data'!$C$7</f>
        <v>-2.666666666666667E-5</v>
      </c>
      <c r="BC59" s="35">
        <f>$AH$28/'Fixed data'!$C$7</f>
        <v>-2.666666666666667E-5</v>
      </c>
      <c r="BD59" s="35">
        <f>$AH$28/'Fixed data'!$C$7</f>
        <v>-2.666666666666667E-5</v>
      </c>
    </row>
    <row r="60" spans="1:56" ht="16.5" collapsed="1" x14ac:dyDescent="0.35">
      <c r="A60" s="117"/>
      <c r="B60" s="9" t="s">
        <v>7</v>
      </c>
      <c r="C60" s="9" t="s">
        <v>61</v>
      </c>
      <c r="D60" s="9" t="s">
        <v>40</v>
      </c>
      <c r="E60" s="35">
        <f>SUM(E30:E59)</f>
        <v>0</v>
      </c>
      <c r="F60" s="35">
        <f t="shared" ref="F60:BD60" si="6">SUM(F30:F59)</f>
        <v>-3.5875555555555561E-3</v>
      </c>
      <c r="G60" s="35">
        <f t="shared" si="6"/>
        <v>-3.6142222222222227E-3</v>
      </c>
      <c r="H60" s="35">
        <f t="shared" si="6"/>
        <v>-3.6408888888888893E-3</v>
      </c>
      <c r="I60" s="35">
        <f t="shared" si="6"/>
        <v>-3.6675555555555558E-3</v>
      </c>
      <c r="J60" s="35">
        <f t="shared" si="6"/>
        <v>-3.6942222222222224E-3</v>
      </c>
      <c r="K60" s="35">
        <f t="shared" si="6"/>
        <v>-3.720888888888889E-3</v>
      </c>
      <c r="L60" s="35">
        <f t="shared" si="6"/>
        <v>-3.7475555555555556E-3</v>
      </c>
      <c r="M60" s="35">
        <f t="shared" si="6"/>
        <v>-3.7742222222222222E-3</v>
      </c>
      <c r="N60" s="35">
        <f t="shared" si="6"/>
        <v>-3.8008888888888888E-3</v>
      </c>
      <c r="O60" s="35">
        <f t="shared" si="6"/>
        <v>-3.8275555555555554E-3</v>
      </c>
      <c r="P60" s="35">
        <f t="shared" si="6"/>
        <v>-3.854222222222222E-3</v>
      </c>
      <c r="Q60" s="35">
        <f t="shared" si="6"/>
        <v>-3.8808888888888886E-3</v>
      </c>
      <c r="R60" s="35">
        <f t="shared" si="6"/>
        <v>-3.9075555555555556E-3</v>
      </c>
      <c r="S60" s="35">
        <f t="shared" si="6"/>
        <v>-3.9342222222222226E-3</v>
      </c>
      <c r="T60" s="35">
        <f t="shared" si="6"/>
        <v>-3.9608888888888897E-3</v>
      </c>
      <c r="U60" s="35">
        <f t="shared" si="6"/>
        <v>-3.9875555555555567E-3</v>
      </c>
      <c r="V60" s="35">
        <f t="shared" si="6"/>
        <v>-4.0142222222222237E-3</v>
      </c>
      <c r="W60" s="35">
        <f t="shared" si="6"/>
        <v>-4.0408888888888907E-3</v>
      </c>
      <c r="X60" s="35">
        <f t="shared" si="6"/>
        <v>-4.0675555555555578E-3</v>
      </c>
      <c r="Y60" s="35">
        <f t="shared" si="6"/>
        <v>-4.0942222222222248E-3</v>
      </c>
      <c r="Z60" s="35">
        <f t="shared" si="6"/>
        <v>-4.1208888888888918E-3</v>
      </c>
      <c r="AA60" s="35">
        <f t="shared" si="6"/>
        <v>-4.1475555555555588E-3</v>
      </c>
      <c r="AB60" s="35">
        <f t="shared" si="6"/>
        <v>-4.1742222222222259E-3</v>
      </c>
      <c r="AC60" s="35">
        <f t="shared" si="6"/>
        <v>-4.2008888888888929E-3</v>
      </c>
      <c r="AD60" s="35">
        <f t="shared" si="6"/>
        <v>-4.2275555555555599E-3</v>
      </c>
      <c r="AE60" s="35">
        <f t="shared" si="6"/>
        <v>-4.2542222222222269E-3</v>
      </c>
      <c r="AF60" s="35">
        <f t="shared" si="6"/>
        <v>-4.280888888888894E-3</v>
      </c>
      <c r="AG60" s="35">
        <f t="shared" si="6"/>
        <v>-4.307555555555561E-3</v>
      </c>
      <c r="AH60" s="35">
        <f t="shared" si="6"/>
        <v>-4.334222222222228E-3</v>
      </c>
      <c r="AI60" s="35">
        <f t="shared" si="6"/>
        <v>-4.360888888888895E-3</v>
      </c>
      <c r="AJ60" s="35">
        <f t="shared" si="6"/>
        <v>-4.360888888888895E-3</v>
      </c>
      <c r="AK60" s="35">
        <f t="shared" si="6"/>
        <v>-4.360888888888895E-3</v>
      </c>
      <c r="AL60" s="35">
        <f t="shared" si="6"/>
        <v>-4.360888888888895E-3</v>
      </c>
      <c r="AM60" s="35">
        <f t="shared" si="6"/>
        <v>-4.360888888888895E-3</v>
      </c>
      <c r="AN60" s="35">
        <f t="shared" si="6"/>
        <v>-4.360888888888895E-3</v>
      </c>
      <c r="AO60" s="35">
        <f t="shared" si="6"/>
        <v>-4.360888888888895E-3</v>
      </c>
      <c r="AP60" s="35">
        <f t="shared" si="6"/>
        <v>-4.360888888888895E-3</v>
      </c>
      <c r="AQ60" s="35">
        <f t="shared" si="6"/>
        <v>-4.360888888888895E-3</v>
      </c>
      <c r="AR60" s="35">
        <f t="shared" si="6"/>
        <v>-4.360888888888895E-3</v>
      </c>
      <c r="AS60" s="35">
        <f t="shared" si="6"/>
        <v>-4.360888888888895E-3</v>
      </c>
      <c r="AT60" s="35">
        <f t="shared" si="6"/>
        <v>-4.360888888888895E-3</v>
      </c>
      <c r="AU60" s="35">
        <f t="shared" si="6"/>
        <v>-4.360888888888895E-3</v>
      </c>
      <c r="AV60" s="35">
        <f t="shared" si="6"/>
        <v>-4.360888888888895E-3</v>
      </c>
      <c r="AW60" s="35">
        <f t="shared" si="6"/>
        <v>-4.360888888888895E-3</v>
      </c>
      <c r="AX60" s="35">
        <f t="shared" si="6"/>
        <v>-4.360888888888895E-3</v>
      </c>
      <c r="AY60" s="35">
        <f t="shared" si="6"/>
        <v>-7.7333333333333355E-4</v>
      </c>
      <c r="AZ60" s="35">
        <f t="shared" si="6"/>
        <v>-7.4666666666666685E-4</v>
      </c>
      <c r="BA60" s="35">
        <f t="shared" si="6"/>
        <v>-7.2000000000000015E-4</v>
      </c>
      <c r="BB60" s="35">
        <f t="shared" si="6"/>
        <v>-6.9333333333333345E-4</v>
      </c>
      <c r="BC60" s="35">
        <f t="shared" si="6"/>
        <v>-6.6666666666666675E-4</v>
      </c>
      <c r="BD60" s="35">
        <f t="shared" si="6"/>
        <v>-6.4000000000000005E-4</v>
      </c>
    </row>
    <row r="61" spans="1:56" ht="17.25" hidden="1" customHeight="1" outlineLevel="1" x14ac:dyDescent="0.35">
      <c r="A61" s="117"/>
      <c r="B61" s="9" t="s">
        <v>35</v>
      </c>
      <c r="C61" s="9" t="s">
        <v>62</v>
      </c>
      <c r="D61" s="9" t="s">
        <v>40</v>
      </c>
      <c r="E61" s="35">
        <v>0</v>
      </c>
      <c r="F61" s="35">
        <f>E62</f>
        <v>-0.16144000000000003</v>
      </c>
      <c r="G61" s="35">
        <f t="shared" ref="G61:BD61" si="7">F62</f>
        <v>-0.15905244444444447</v>
      </c>
      <c r="H61" s="35">
        <f t="shared" si="7"/>
        <v>-0.15663822222222223</v>
      </c>
      <c r="I61" s="35">
        <f t="shared" si="7"/>
        <v>-0.15419733333333335</v>
      </c>
      <c r="J61" s="35">
        <f t="shared" si="7"/>
        <v>-0.1517297777777778</v>
      </c>
      <c r="K61" s="35">
        <f t="shared" si="7"/>
        <v>-0.14923555555555557</v>
      </c>
      <c r="L61" s="35">
        <f t="shared" si="7"/>
        <v>-0.14671466666666669</v>
      </c>
      <c r="M61" s="35">
        <f t="shared" si="7"/>
        <v>-0.14416711111111113</v>
      </c>
      <c r="N61" s="35">
        <f t="shared" si="7"/>
        <v>-0.14159288888888891</v>
      </c>
      <c r="O61" s="35">
        <f t="shared" si="7"/>
        <v>-0.138992</v>
      </c>
      <c r="P61" s="35">
        <f t="shared" si="7"/>
        <v>-0.13636444444444445</v>
      </c>
      <c r="Q61" s="35">
        <f t="shared" si="7"/>
        <v>-0.13371022222222223</v>
      </c>
      <c r="R61" s="35">
        <f t="shared" si="7"/>
        <v>-0.13102933333333333</v>
      </c>
      <c r="S61" s="35">
        <f t="shared" si="7"/>
        <v>-0.12832177777777778</v>
      </c>
      <c r="T61" s="35">
        <f t="shared" si="7"/>
        <v>-0.12558755555555556</v>
      </c>
      <c r="U61" s="35">
        <f t="shared" si="7"/>
        <v>-0.12282666666666667</v>
      </c>
      <c r="V61" s="35">
        <f t="shared" si="7"/>
        <v>-0.12003911111111111</v>
      </c>
      <c r="W61" s="35">
        <f t="shared" si="7"/>
        <v>-0.11722488888888889</v>
      </c>
      <c r="X61" s="35">
        <f t="shared" si="7"/>
        <v>-0.114384</v>
      </c>
      <c r="Y61" s="35">
        <f t="shared" si="7"/>
        <v>-0.11151644444444445</v>
      </c>
      <c r="Z61" s="35">
        <f t="shared" si="7"/>
        <v>-0.10862222222222222</v>
      </c>
      <c r="AA61" s="35">
        <f t="shared" si="7"/>
        <v>-0.10570133333333333</v>
      </c>
      <c r="AB61" s="35">
        <f t="shared" si="7"/>
        <v>-0.10275377777777776</v>
      </c>
      <c r="AC61" s="35">
        <f t="shared" si="7"/>
        <v>-9.9779555555555538E-2</v>
      </c>
      <c r="AD61" s="35">
        <f t="shared" si="7"/>
        <v>-9.6778666666666652E-2</v>
      </c>
      <c r="AE61" s="35">
        <f t="shared" si="7"/>
        <v>-9.3751111111111091E-2</v>
      </c>
      <c r="AF61" s="35">
        <f t="shared" si="7"/>
        <v>-9.0696888888888869E-2</v>
      </c>
      <c r="AG61" s="35">
        <f t="shared" si="7"/>
        <v>-8.7615999999999972E-2</v>
      </c>
      <c r="AH61" s="35">
        <f t="shared" si="7"/>
        <v>-8.4508444444444414E-2</v>
      </c>
      <c r="AI61" s="35">
        <f t="shared" si="7"/>
        <v>-8.1374222222222181E-2</v>
      </c>
      <c r="AJ61" s="35">
        <f t="shared" si="7"/>
        <v>-7.8213333333333288E-2</v>
      </c>
      <c r="AK61" s="35">
        <f t="shared" si="7"/>
        <v>-7.5052444444444394E-2</v>
      </c>
      <c r="AL61" s="35">
        <f t="shared" si="7"/>
        <v>-7.18915555555555E-2</v>
      </c>
      <c r="AM61" s="35">
        <f t="shared" si="7"/>
        <v>-6.8730666666666607E-2</v>
      </c>
      <c r="AN61" s="35">
        <f t="shared" si="7"/>
        <v>-6.5569777777777713E-2</v>
      </c>
      <c r="AO61" s="35">
        <f t="shared" si="7"/>
        <v>-6.2408888888888819E-2</v>
      </c>
      <c r="AP61" s="35">
        <f t="shared" si="7"/>
        <v>-5.9247999999999926E-2</v>
      </c>
      <c r="AQ61" s="35">
        <f t="shared" si="7"/>
        <v>-5.6087111111111032E-2</v>
      </c>
      <c r="AR61" s="35">
        <f t="shared" si="7"/>
        <v>-5.2926222222222138E-2</v>
      </c>
      <c r="AS61" s="35">
        <f t="shared" si="7"/>
        <v>-4.9765333333333245E-2</v>
      </c>
      <c r="AT61" s="35">
        <f t="shared" si="7"/>
        <v>-4.6604444444444351E-2</v>
      </c>
      <c r="AU61" s="35">
        <f t="shared" si="7"/>
        <v>-4.3443555555555458E-2</v>
      </c>
      <c r="AV61" s="35">
        <f t="shared" si="7"/>
        <v>-4.0282666666666564E-2</v>
      </c>
      <c r="AW61" s="35">
        <f t="shared" si="7"/>
        <v>-3.712177777777767E-2</v>
      </c>
      <c r="AX61" s="35">
        <f>AW62</f>
        <v>-3.3960888888888777E-2</v>
      </c>
      <c r="AY61" s="35">
        <f t="shared" si="7"/>
        <v>-2.9599999999999883E-2</v>
      </c>
      <c r="AZ61" s="35">
        <f t="shared" si="7"/>
        <v>-2.8826666666666549E-2</v>
      </c>
      <c r="BA61" s="35">
        <f t="shared" si="7"/>
        <v>-2.8079999999999883E-2</v>
      </c>
      <c r="BB61" s="35">
        <f t="shared" si="7"/>
        <v>-2.7359999999999884E-2</v>
      </c>
      <c r="BC61" s="35">
        <f t="shared" si="7"/>
        <v>-2.666666666666655E-2</v>
      </c>
      <c r="BD61" s="35">
        <f t="shared" si="7"/>
        <v>-2.5999999999999884E-2</v>
      </c>
    </row>
    <row r="62" spans="1:56" ht="16.5" hidden="1" customHeight="1" outlineLevel="1" x14ac:dyDescent="0.3">
      <c r="A62" s="117"/>
      <c r="B62" s="9" t="s">
        <v>34</v>
      </c>
      <c r="C62" s="9" t="s">
        <v>69</v>
      </c>
      <c r="D62" s="9" t="s">
        <v>40</v>
      </c>
      <c r="E62" s="35">
        <f t="shared" ref="E62:BD62" si="8">E28-E60+E61</f>
        <v>-0.16144000000000003</v>
      </c>
      <c r="F62" s="35">
        <f t="shared" si="8"/>
        <v>-0.15905244444444447</v>
      </c>
      <c r="G62" s="35">
        <f t="shared" si="8"/>
        <v>-0.15663822222222223</v>
      </c>
      <c r="H62" s="35">
        <f t="shared" si="8"/>
        <v>-0.15419733333333335</v>
      </c>
      <c r="I62" s="35">
        <f t="shared" si="8"/>
        <v>-0.1517297777777778</v>
      </c>
      <c r="J62" s="35">
        <f t="shared" si="8"/>
        <v>-0.14923555555555557</v>
      </c>
      <c r="K62" s="35">
        <f t="shared" si="8"/>
        <v>-0.14671466666666669</v>
      </c>
      <c r="L62" s="35">
        <f t="shared" si="8"/>
        <v>-0.14416711111111113</v>
      </c>
      <c r="M62" s="35">
        <f t="shared" si="8"/>
        <v>-0.14159288888888891</v>
      </c>
      <c r="N62" s="35">
        <f t="shared" si="8"/>
        <v>-0.138992</v>
      </c>
      <c r="O62" s="35">
        <f t="shared" si="8"/>
        <v>-0.13636444444444445</v>
      </c>
      <c r="P62" s="35">
        <f t="shared" si="8"/>
        <v>-0.13371022222222223</v>
      </c>
      <c r="Q62" s="35">
        <f t="shared" si="8"/>
        <v>-0.13102933333333333</v>
      </c>
      <c r="R62" s="35">
        <f t="shared" si="8"/>
        <v>-0.12832177777777778</v>
      </c>
      <c r="S62" s="35">
        <f t="shared" si="8"/>
        <v>-0.12558755555555556</v>
      </c>
      <c r="T62" s="35">
        <f t="shared" si="8"/>
        <v>-0.12282666666666667</v>
      </c>
      <c r="U62" s="35">
        <f t="shared" si="8"/>
        <v>-0.12003911111111111</v>
      </c>
      <c r="V62" s="35">
        <f t="shared" si="8"/>
        <v>-0.11722488888888889</v>
      </c>
      <c r="W62" s="35">
        <f t="shared" si="8"/>
        <v>-0.114384</v>
      </c>
      <c r="X62" s="35">
        <f t="shared" si="8"/>
        <v>-0.11151644444444445</v>
      </c>
      <c r="Y62" s="35">
        <f t="shared" si="8"/>
        <v>-0.10862222222222222</v>
      </c>
      <c r="Z62" s="35">
        <f t="shared" si="8"/>
        <v>-0.10570133333333333</v>
      </c>
      <c r="AA62" s="35">
        <f t="shared" si="8"/>
        <v>-0.10275377777777776</v>
      </c>
      <c r="AB62" s="35">
        <f t="shared" si="8"/>
        <v>-9.9779555555555538E-2</v>
      </c>
      <c r="AC62" s="35">
        <f t="shared" si="8"/>
        <v>-9.6778666666666652E-2</v>
      </c>
      <c r="AD62" s="35">
        <f t="shared" si="8"/>
        <v>-9.3751111111111091E-2</v>
      </c>
      <c r="AE62" s="35">
        <f t="shared" si="8"/>
        <v>-9.0696888888888869E-2</v>
      </c>
      <c r="AF62" s="35">
        <f t="shared" si="8"/>
        <v>-8.7615999999999972E-2</v>
      </c>
      <c r="AG62" s="35">
        <f t="shared" si="8"/>
        <v>-8.4508444444444414E-2</v>
      </c>
      <c r="AH62" s="35">
        <f t="shared" si="8"/>
        <v>-8.1374222222222181E-2</v>
      </c>
      <c r="AI62" s="35">
        <f t="shared" si="8"/>
        <v>-7.8213333333333288E-2</v>
      </c>
      <c r="AJ62" s="35">
        <f t="shared" si="8"/>
        <v>-7.5052444444444394E-2</v>
      </c>
      <c r="AK62" s="35">
        <f t="shared" si="8"/>
        <v>-7.18915555555555E-2</v>
      </c>
      <c r="AL62" s="35">
        <f t="shared" si="8"/>
        <v>-6.8730666666666607E-2</v>
      </c>
      <c r="AM62" s="35">
        <f t="shared" si="8"/>
        <v>-6.5569777777777713E-2</v>
      </c>
      <c r="AN62" s="35">
        <f t="shared" si="8"/>
        <v>-6.2408888888888819E-2</v>
      </c>
      <c r="AO62" s="35">
        <f t="shared" si="8"/>
        <v>-5.9247999999999926E-2</v>
      </c>
      <c r="AP62" s="35">
        <f t="shared" si="8"/>
        <v>-5.6087111111111032E-2</v>
      </c>
      <c r="AQ62" s="35">
        <f t="shared" si="8"/>
        <v>-5.2926222222222138E-2</v>
      </c>
      <c r="AR62" s="35">
        <f t="shared" si="8"/>
        <v>-4.9765333333333245E-2</v>
      </c>
      <c r="AS62" s="35">
        <f t="shared" si="8"/>
        <v>-4.6604444444444351E-2</v>
      </c>
      <c r="AT62" s="35">
        <f t="shared" si="8"/>
        <v>-4.3443555555555458E-2</v>
      </c>
      <c r="AU62" s="35">
        <f t="shared" si="8"/>
        <v>-4.0282666666666564E-2</v>
      </c>
      <c r="AV62" s="35">
        <f t="shared" si="8"/>
        <v>-3.712177777777767E-2</v>
      </c>
      <c r="AW62" s="35">
        <f t="shared" si="8"/>
        <v>-3.3960888888888777E-2</v>
      </c>
      <c r="AX62" s="35">
        <f t="shared" si="8"/>
        <v>-2.9599999999999883E-2</v>
      </c>
      <c r="AY62" s="35">
        <f t="shared" si="8"/>
        <v>-2.8826666666666549E-2</v>
      </c>
      <c r="AZ62" s="35">
        <f t="shared" si="8"/>
        <v>-2.8079999999999883E-2</v>
      </c>
      <c r="BA62" s="35">
        <f t="shared" si="8"/>
        <v>-2.7359999999999884E-2</v>
      </c>
      <c r="BB62" s="35">
        <f t="shared" si="8"/>
        <v>-2.666666666666655E-2</v>
      </c>
      <c r="BC62" s="35">
        <f t="shared" si="8"/>
        <v>-2.5999999999999884E-2</v>
      </c>
      <c r="BD62" s="35">
        <f t="shared" si="8"/>
        <v>-2.5359999999999883E-2</v>
      </c>
    </row>
    <row r="63" spans="1:56" ht="16.5" collapsed="1" x14ac:dyDescent="0.3">
      <c r="A63" s="117"/>
      <c r="B63" s="9" t="s">
        <v>8</v>
      </c>
      <c r="C63" s="11" t="s">
        <v>68</v>
      </c>
      <c r="D63" s="9" t="s">
        <v>40</v>
      </c>
      <c r="E63" s="35">
        <f>AVERAGE(E61:E62)*'Fixed data'!$C$3</f>
        <v>-3.8987760000000009E-3</v>
      </c>
      <c r="F63" s="35">
        <f>AVERAGE(F61:F62)*'Fixed data'!$C$3</f>
        <v>-7.739892533333334E-3</v>
      </c>
      <c r="G63" s="35">
        <f>AVERAGE(G61:G62)*'Fixed data'!$C$3</f>
        <v>-7.6239296000000008E-3</v>
      </c>
      <c r="H63" s="35">
        <f>AVERAGE(H61:H62)*'Fixed data'!$C$3</f>
        <v>-7.5066786666666682E-3</v>
      </c>
      <c r="I63" s="35">
        <f>AVERAGE(I61:I62)*'Fixed data'!$C$3</f>
        <v>-7.3881397333333343E-3</v>
      </c>
      <c r="J63" s="35">
        <f>AVERAGE(J61:J62)*'Fixed data'!$C$3</f>
        <v>-7.268312800000001E-3</v>
      </c>
      <c r="K63" s="35">
        <f>AVERAGE(K61:K62)*'Fixed data'!$C$3</f>
        <v>-7.1471978666666673E-3</v>
      </c>
      <c r="L63" s="35">
        <f>AVERAGE(L61:L62)*'Fixed data'!$C$3</f>
        <v>-7.0247949333333342E-3</v>
      </c>
      <c r="M63" s="35">
        <f>AVERAGE(M61:M62)*'Fixed data'!$C$3</f>
        <v>-6.9011040000000008E-3</v>
      </c>
      <c r="N63" s="35">
        <f>AVERAGE(N61:N62)*'Fixed data'!$C$3</f>
        <v>-6.776125066666667E-3</v>
      </c>
      <c r="O63" s="35">
        <f>AVERAGE(O61:O62)*'Fixed data'!$C$3</f>
        <v>-6.6498581333333338E-3</v>
      </c>
      <c r="P63" s="35">
        <f>AVERAGE(P61:P62)*'Fixed data'!$C$3</f>
        <v>-6.5223032000000011E-3</v>
      </c>
      <c r="Q63" s="35">
        <f>AVERAGE(Q61:Q62)*'Fixed data'!$C$3</f>
        <v>-6.3934602666666672E-3</v>
      </c>
      <c r="R63" s="35">
        <f>AVERAGE(R61:R62)*'Fixed data'!$C$3</f>
        <v>-6.2633293333333329E-3</v>
      </c>
      <c r="S63" s="35">
        <f>AVERAGE(S61:S62)*'Fixed data'!$C$3</f>
        <v>-6.1319104000000001E-3</v>
      </c>
      <c r="T63" s="35">
        <f>AVERAGE(T61:T62)*'Fixed data'!$C$3</f>
        <v>-5.9992034666666669E-3</v>
      </c>
      <c r="U63" s="35">
        <f>AVERAGE(U61:U62)*'Fixed data'!$C$3</f>
        <v>-5.8652085333333343E-3</v>
      </c>
      <c r="V63" s="35">
        <f>AVERAGE(V61:V62)*'Fixed data'!$C$3</f>
        <v>-5.7299256000000005E-3</v>
      </c>
      <c r="W63" s="35">
        <f>AVERAGE(W61:W62)*'Fixed data'!$C$3</f>
        <v>-5.5933546666666672E-3</v>
      </c>
      <c r="X63" s="35">
        <f>AVERAGE(X61:X62)*'Fixed data'!$C$3</f>
        <v>-5.4554957333333336E-3</v>
      </c>
      <c r="Y63" s="35">
        <f>AVERAGE(Y61:Y62)*'Fixed data'!$C$3</f>
        <v>-5.3163487999999997E-3</v>
      </c>
      <c r="Z63" s="35">
        <f>AVERAGE(Z61:Z62)*'Fixed data'!$C$3</f>
        <v>-5.1759138666666671E-3</v>
      </c>
      <c r="AA63" s="35">
        <f>AVERAGE(AA61:AA62)*'Fixed data'!$C$3</f>
        <v>-5.0341909333333334E-3</v>
      </c>
      <c r="AB63" s="35">
        <f>AVERAGE(AB61:AB62)*'Fixed data'!$C$3</f>
        <v>-4.8911799999999993E-3</v>
      </c>
      <c r="AC63" s="35">
        <f>AVERAGE(AC61:AC62)*'Fixed data'!$C$3</f>
        <v>-4.7468810666666658E-3</v>
      </c>
      <c r="AD63" s="35">
        <f>AVERAGE(AD61:AD62)*'Fixed data'!$C$3</f>
        <v>-4.6012941333333328E-3</v>
      </c>
      <c r="AE63" s="35">
        <f>AVERAGE(AE61:AE62)*'Fixed data'!$C$3</f>
        <v>-4.4544191999999986E-3</v>
      </c>
      <c r="AF63" s="35">
        <f>AVERAGE(AF61:AF62)*'Fixed data'!$C$3</f>
        <v>-4.3062562666666658E-3</v>
      </c>
      <c r="AG63" s="35">
        <f>AVERAGE(AG61:AG62)*'Fixed data'!$C$3</f>
        <v>-4.1568053333333318E-3</v>
      </c>
      <c r="AH63" s="35">
        <f>AVERAGE(AH61:AH62)*'Fixed data'!$C$3</f>
        <v>-4.0060663999999984E-3</v>
      </c>
      <c r="AI63" s="35">
        <f>AVERAGE(AI61:AI62)*'Fixed data'!$C$3</f>
        <v>-3.854039466666665E-3</v>
      </c>
      <c r="AJ63" s="35">
        <f>AVERAGE(AJ61:AJ62)*'Fixed data'!$C$3</f>
        <v>-3.7013685333333311E-3</v>
      </c>
      <c r="AK63" s="35">
        <f>AVERAGE(AK61:AK62)*'Fixed data'!$C$3</f>
        <v>-3.548697599999998E-3</v>
      </c>
      <c r="AL63" s="35">
        <f>AVERAGE(AL61:AL62)*'Fixed data'!$C$3</f>
        <v>-3.3960266666666636E-3</v>
      </c>
      <c r="AM63" s="35">
        <f>AVERAGE(AM61:AM62)*'Fixed data'!$C$3</f>
        <v>-3.243355733333331E-3</v>
      </c>
      <c r="AN63" s="35">
        <f>AVERAGE(AN61:AN62)*'Fixed data'!$C$3</f>
        <v>-3.0906847999999966E-3</v>
      </c>
      <c r="AO63" s="35">
        <f>AVERAGE(AO61:AO62)*'Fixed data'!$C$3</f>
        <v>-2.9380138666666635E-3</v>
      </c>
      <c r="AP63" s="35">
        <f>AVERAGE(AP61:AP62)*'Fixed data'!$C$3</f>
        <v>-2.7853429333333296E-3</v>
      </c>
      <c r="AQ63" s="35">
        <f>AVERAGE(AQ61:AQ62)*'Fixed data'!$C$3</f>
        <v>-2.6326719999999961E-3</v>
      </c>
      <c r="AR63" s="35">
        <f>AVERAGE(AR61:AR62)*'Fixed data'!$C$3</f>
        <v>-2.4800010666666625E-3</v>
      </c>
      <c r="AS63" s="35">
        <f>AVERAGE(AS61:AS62)*'Fixed data'!$C$3</f>
        <v>-2.327330133333329E-3</v>
      </c>
      <c r="AT63" s="35">
        <f>AVERAGE(AT61:AT62)*'Fixed data'!$C$3</f>
        <v>-2.1746591999999955E-3</v>
      </c>
      <c r="AU63" s="35">
        <f>AVERAGE(AU61:AU62)*'Fixed data'!$C$3</f>
        <v>-2.021988266666662E-3</v>
      </c>
      <c r="AV63" s="35">
        <f>AVERAGE(AV61:AV62)*'Fixed data'!$C$3</f>
        <v>-1.8693173333333283E-3</v>
      </c>
      <c r="AW63" s="35">
        <f>AVERAGE(AW61:AW62)*'Fixed data'!$C$3</f>
        <v>-1.7166463999999948E-3</v>
      </c>
      <c r="AX63" s="35">
        <f>AVERAGE(AX61:AX62)*'Fixed data'!$C$3</f>
        <v>-1.5349954666666614E-3</v>
      </c>
      <c r="AY63" s="35">
        <f>AVERAGE(AY61:AY62)*'Fixed data'!$C$3</f>
        <v>-1.4110039999999944E-3</v>
      </c>
      <c r="AZ63" s="35">
        <f>AVERAGE(AZ61:AZ62)*'Fixed data'!$C$3</f>
        <v>-1.3742959999999945E-3</v>
      </c>
      <c r="BA63" s="35">
        <f>AVERAGE(BA61:BA62)*'Fixed data'!$C$3</f>
        <v>-1.3388759999999945E-3</v>
      </c>
      <c r="BB63" s="35">
        <f>AVERAGE(BB61:BB62)*'Fixed data'!$C$3</f>
        <v>-1.3047439999999944E-3</v>
      </c>
      <c r="BC63" s="35">
        <f>AVERAGE(BC61:BC62)*'Fixed data'!$C$3</f>
        <v>-1.2718999999999944E-3</v>
      </c>
      <c r="BD63" s="35">
        <f>AVERAGE(BD61:BD62)*'Fixed data'!$C$3</f>
        <v>-1.2403439999999944E-3</v>
      </c>
    </row>
    <row r="64" spans="1:56" ht="15.75" thickBot="1" x14ac:dyDescent="0.35">
      <c r="A64" s="116"/>
      <c r="B64" s="12" t="s">
        <v>95</v>
      </c>
      <c r="C64" s="12" t="s">
        <v>45</v>
      </c>
      <c r="D64" s="12" t="s">
        <v>40</v>
      </c>
      <c r="E64" s="54">
        <f t="shared" ref="E64:BD64" si="9">E29+E60+E63</f>
        <v>-4.4258775999999979E-2</v>
      </c>
      <c r="F64" s="54">
        <f t="shared" si="9"/>
        <v>-1.162744808888889E-2</v>
      </c>
      <c r="G64" s="54">
        <f t="shared" si="9"/>
        <v>-1.1538151822222224E-2</v>
      </c>
      <c r="H64" s="54">
        <f t="shared" si="9"/>
        <v>-1.1447567555555559E-2</v>
      </c>
      <c r="I64" s="54">
        <f t="shared" si="9"/>
        <v>-1.1355695288888891E-2</v>
      </c>
      <c r="J64" s="54">
        <f t="shared" si="9"/>
        <v>-1.1262535022222223E-2</v>
      </c>
      <c r="K64" s="54">
        <f t="shared" si="9"/>
        <v>-1.1168086755555556E-2</v>
      </c>
      <c r="L64" s="54">
        <f t="shared" si="9"/>
        <v>-1.1072350488888889E-2</v>
      </c>
      <c r="M64" s="54">
        <f t="shared" si="9"/>
        <v>-1.0975326222222224E-2</v>
      </c>
      <c r="N64" s="54">
        <f t="shared" si="9"/>
        <v>-1.0877013955555556E-2</v>
      </c>
      <c r="O64" s="54">
        <f t="shared" si="9"/>
        <v>-1.077741368888889E-2</v>
      </c>
      <c r="P64" s="54">
        <f t="shared" si="9"/>
        <v>-1.0676525422222223E-2</v>
      </c>
      <c r="Q64" s="54">
        <f t="shared" si="9"/>
        <v>-1.0574349155555555E-2</v>
      </c>
      <c r="R64" s="54">
        <f t="shared" si="9"/>
        <v>-1.0470884888888889E-2</v>
      </c>
      <c r="S64" s="54">
        <f t="shared" si="9"/>
        <v>-1.0366132622222222E-2</v>
      </c>
      <c r="T64" s="54">
        <f t="shared" si="9"/>
        <v>-1.0260092355555556E-2</v>
      </c>
      <c r="U64" s="54">
        <f t="shared" si="9"/>
        <v>-1.0152764088888891E-2</v>
      </c>
      <c r="V64" s="54">
        <f t="shared" si="9"/>
        <v>-1.0044147822222224E-2</v>
      </c>
      <c r="W64" s="54">
        <f t="shared" si="9"/>
        <v>-9.9342435555555587E-3</v>
      </c>
      <c r="X64" s="54">
        <f t="shared" si="9"/>
        <v>-9.8230512888888913E-3</v>
      </c>
      <c r="Y64" s="54">
        <f t="shared" si="9"/>
        <v>-9.7105710222222252E-3</v>
      </c>
      <c r="Z64" s="54">
        <f t="shared" si="9"/>
        <v>-9.5968027555555589E-3</v>
      </c>
      <c r="AA64" s="54">
        <f t="shared" si="9"/>
        <v>-9.4817464888888921E-3</v>
      </c>
      <c r="AB64" s="54">
        <f t="shared" si="9"/>
        <v>-9.3654022222222251E-3</v>
      </c>
      <c r="AC64" s="54">
        <f t="shared" si="9"/>
        <v>-9.2477699555555577E-3</v>
      </c>
      <c r="AD64" s="54">
        <f t="shared" si="9"/>
        <v>-9.1288496888888918E-3</v>
      </c>
      <c r="AE64" s="54">
        <f t="shared" si="9"/>
        <v>-9.0086414222222255E-3</v>
      </c>
      <c r="AF64" s="54">
        <f t="shared" si="9"/>
        <v>-8.8871451555555606E-3</v>
      </c>
      <c r="AG64" s="54">
        <f t="shared" si="9"/>
        <v>-8.7643608888888919E-3</v>
      </c>
      <c r="AH64" s="54">
        <f t="shared" si="9"/>
        <v>-8.6402886222222263E-3</v>
      </c>
      <c r="AI64" s="54">
        <f t="shared" si="9"/>
        <v>-8.5149283555555604E-3</v>
      </c>
      <c r="AJ64" s="54">
        <f t="shared" si="9"/>
        <v>-8.3622574222222256E-3</v>
      </c>
      <c r="AK64" s="54">
        <f t="shared" si="9"/>
        <v>-8.2095864888888925E-3</v>
      </c>
      <c r="AL64" s="54">
        <f t="shared" si="9"/>
        <v>-8.0569155555555577E-3</v>
      </c>
      <c r="AM64" s="54">
        <f t="shared" si="9"/>
        <v>-7.9042446222222264E-3</v>
      </c>
      <c r="AN64" s="54">
        <f t="shared" si="9"/>
        <v>-7.7515736888888916E-3</v>
      </c>
      <c r="AO64" s="54">
        <f t="shared" si="9"/>
        <v>-7.5989027555555585E-3</v>
      </c>
      <c r="AP64" s="54">
        <f t="shared" si="9"/>
        <v>-7.4462318222222245E-3</v>
      </c>
      <c r="AQ64" s="54">
        <f t="shared" si="9"/>
        <v>-7.2935608888888906E-3</v>
      </c>
      <c r="AR64" s="54">
        <f t="shared" si="9"/>
        <v>-7.1408899555555575E-3</v>
      </c>
      <c r="AS64" s="54">
        <f t="shared" si="9"/>
        <v>-6.9882190222222244E-3</v>
      </c>
      <c r="AT64" s="54">
        <f t="shared" si="9"/>
        <v>-6.8355480888888905E-3</v>
      </c>
      <c r="AU64" s="54">
        <f t="shared" si="9"/>
        <v>-6.6828771555555565E-3</v>
      </c>
      <c r="AV64" s="54">
        <f t="shared" si="9"/>
        <v>-6.5302062222222235E-3</v>
      </c>
      <c r="AW64" s="54">
        <f t="shared" si="9"/>
        <v>-6.3775352888888895E-3</v>
      </c>
      <c r="AX64" s="54">
        <f t="shared" si="9"/>
        <v>-5.895884355555556E-3</v>
      </c>
      <c r="AY64" s="54">
        <f t="shared" si="9"/>
        <v>-2.1843373333333277E-3</v>
      </c>
      <c r="AZ64" s="54">
        <f t="shared" si="9"/>
        <v>-2.1209626666666612E-3</v>
      </c>
      <c r="BA64" s="54">
        <f t="shared" si="9"/>
        <v>-2.0588759999999946E-3</v>
      </c>
      <c r="BB64" s="54">
        <f t="shared" si="9"/>
        <v>-1.998077333333328E-3</v>
      </c>
      <c r="BC64" s="54">
        <f t="shared" si="9"/>
        <v>-1.9385666666666612E-3</v>
      </c>
      <c r="BD64" s="54">
        <f t="shared" si="9"/>
        <v>-1.8803439999999943E-3</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-4.4258775999999979E-2</v>
      </c>
      <c r="F77" s="55">
        <f>IF('Fixed data'!$G$19=FALSE,F64+F76,F64)</f>
        <v>-1.162744808888889E-2</v>
      </c>
      <c r="G77" s="55">
        <f>IF('Fixed data'!$G$19=FALSE,G64+G76,G64)</f>
        <v>-1.1538151822222224E-2</v>
      </c>
      <c r="H77" s="55">
        <f>IF('Fixed data'!$G$19=FALSE,H64+H76,H64)</f>
        <v>-1.1447567555555559E-2</v>
      </c>
      <c r="I77" s="55">
        <f>IF('Fixed data'!$G$19=FALSE,I64+I76,I64)</f>
        <v>-1.1355695288888891E-2</v>
      </c>
      <c r="J77" s="55">
        <f>IF('Fixed data'!$G$19=FALSE,J64+J76,J64)</f>
        <v>-1.1262535022222223E-2</v>
      </c>
      <c r="K77" s="55">
        <f>IF('Fixed data'!$G$19=FALSE,K64+K76,K64)</f>
        <v>-1.1168086755555556E-2</v>
      </c>
      <c r="L77" s="55">
        <f>IF('Fixed data'!$G$19=FALSE,L64+L76,L64)</f>
        <v>-1.1072350488888889E-2</v>
      </c>
      <c r="M77" s="55">
        <f>IF('Fixed data'!$G$19=FALSE,M64+M76,M64)</f>
        <v>-1.0975326222222224E-2</v>
      </c>
      <c r="N77" s="55">
        <f>IF('Fixed data'!$G$19=FALSE,N64+N76,N64)</f>
        <v>-1.0877013955555556E-2</v>
      </c>
      <c r="O77" s="55">
        <f>IF('Fixed data'!$G$19=FALSE,O64+O76,O64)</f>
        <v>-1.077741368888889E-2</v>
      </c>
      <c r="P77" s="55">
        <f>IF('Fixed data'!$G$19=FALSE,P64+P76,P64)</f>
        <v>-1.0676525422222223E-2</v>
      </c>
      <c r="Q77" s="55">
        <f>IF('Fixed data'!$G$19=FALSE,Q64+Q76,Q64)</f>
        <v>-1.0574349155555555E-2</v>
      </c>
      <c r="R77" s="55">
        <f>IF('Fixed data'!$G$19=FALSE,R64+R76,R64)</f>
        <v>-1.0470884888888889E-2</v>
      </c>
      <c r="S77" s="55">
        <f>IF('Fixed data'!$G$19=FALSE,S64+S76,S64)</f>
        <v>-1.0366132622222222E-2</v>
      </c>
      <c r="T77" s="55">
        <f>IF('Fixed data'!$G$19=FALSE,T64+T76,T64)</f>
        <v>-1.0260092355555556E-2</v>
      </c>
      <c r="U77" s="55">
        <f>IF('Fixed data'!$G$19=FALSE,U64+U76,U64)</f>
        <v>-1.0152764088888891E-2</v>
      </c>
      <c r="V77" s="55">
        <f>IF('Fixed data'!$G$19=FALSE,V64+V76,V64)</f>
        <v>-1.0044147822222224E-2</v>
      </c>
      <c r="W77" s="55">
        <f>IF('Fixed data'!$G$19=FALSE,W64+W76,W64)</f>
        <v>-9.9342435555555587E-3</v>
      </c>
      <c r="X77" s="55">
        <f>IF('Fixed data'!$G$19=FALSE,X64+X76,X64)</f>
        <v>-9.8230512888888913E-3</v>
      </c>
      <c r="Y77" s="55">
        <f>IF('Fixed data'!$G$19=FALSE,Y64+Y76,Y64)</f>
        <v>-9.7105710222222252E-3</v>
      </c>
      <c r="Z77" s="55">
        <f>IF('Fixed data'!$G$19=FALSE,Z64+Z76,Z64)</f>
        <v>-9.5968027555555589E-3</v>
      </c>
      <c r="AA77" s="55">
        <f>IF('Fixed data'!$G$19=FALSE,AA64+AA76,AA64)</f>
        <v>-9.4817464888888921E-3</v>
      </c>
      <c r="AB77" s="55">
        <f>IF('Fixed data'!$G$19=FALSE,AB64+AB76,AB64)</f>
        <v>-9.3654022222222251E-3</v>
      </c>
      <c r="AC77" s="55">
        <f>IF('Fixed data'!$G$19=FALSE,AC64+AC76,AC64)</f>
        <v>-9.2477699555555577E-3</v>
      </c>
      <c r="AD77" s="55">
        <f>IF('Fixed data'!$G$19=FALSE,AD64+AD76,AD64)</f>
        <v>-9.1288496888888918E-3</v>
      </c>
      <c r="AE77" s="55">
        <f>IF('Fixed data'!$G$19=FALSE,AE64+AE76,AE64)</f>
        <v>-9.0086414222222255E-3</v>
      </c>
      <c r="AF77" s="55">
        <f>IF('Fixed data'!$G$19=FALSE,AF64+AF76,AF64)</f>
        <v>-8.8871451555555606E-3</v>
      </c>
      <c r="AG77" s="55">
        <f>IF('Fixed data'!$G$19=FALSE,AG64+AG76,AG64)</f>
        <v>-8.7643608888888919E-3</v>
      </c>
      <c r="AH77" s="55">
        <f>IF('Fixed data'!$G$19=FALSE,AH64+AH76,AH64)</f>
        <v>-8.6402886222222263E-3</v>
      </c>
      <c r="AI77" s="55">
        <f>IF('Fixed data'!$G$19=FALSE,AI64+AI76,AI64)</f>
        <v>-8.5149283555555604E-3</v>
      </c>
      <c r="AJ77" s="55">
        <f>IF('Fixed data'!$G$19=FALSE,AJ64+AJ76,AJ64)</f>
        <v>-8.3622574222222256E-3</v>
      </c>
      <c r="AK77" s="55">
        <f>IF('Fixed data'!$G$19=FALSE,AK64+AK76,AK64)</f>
        <v>-8.2095864888888925E-3</v>
      </c>
      <c r="AL77" s="55">
        <f>IF('Fixed data'!$G$19=FALSE,AL64+AL76,AL64)</f>
        <v>-8.0569155555555577E-3</v>
      </c>
      <c r="AM77" s="55">
        <f>IF('Fixed data'!$G$19=FALSE,AM64+AM76,AM64)</f>
        <v>-7.9042446222222264E-3</v>
      </c>
      <c r="AN77" s="55">
        <f>IF('Fixed data'!$G$19=FALSE,AN64+AN76,AN64)</f>
        <v>-7.7515736888888916E-3</v>
      </c>
      <c r="AO77" s="55">
        <f>IF('Fixed data'!$G$19=FALSE,AO64+AO76,AO64)</f>
        <v>-7.5989027555555585E-3</v>
      </c>
      <c r="AP77" s="55">
        <f>IF('Fixed data'!$G$19=FALSE,AP64+AP76,AP64)</f>
        <v>-7.4462318222222245E-3</v>
      </c>
      <c r="AQ77" s="55">
        <f>IF('Fixed data'!$G$19=FALSE,AQ64+AQ76,AQ64)</f>
        <v>-7.2935608888888906E-3</v>
      </c>
      <c r="AR77" s="55">
        <f>IF('Fixed data'!$G$19=FALSE,AR64+AR76,AR64)</f>
        <v>-7.1408899555555575E-3</v>
      </c>
      <c r="AS77" s="55">
        <f>IF('Fixed data'!$G$19=FALSE,AS64+AS76,AS64)</f>
        <v>-6.9882190222222244E-3</v>
      </c>
      <c r="AT77" s="55">
        <f>IF('Fixed data'!$G$19=FALSE,AT64+AT76,AT64)</f>
        <v>-6.8355480888888905E-3</v>
      </c>
      <c r="AU77" s="55">
        <f>IF('Fixed data'!$G$19=FALSE,AU64+AU76,AU64)</f>
        <v>-6.6828771555555565E-3</v>
      </c>
      <c r="AV77" s="55">
        <f>IF('Fixed data'!$G$19=FALSE,AV64+AV76,AV64)</f>
        <v>-6.5302062222222235E-3</v>
      </c>
      <c r="AW77" s="55">
        <f>IF('Fixed data'!$G$19=FALSE,AW64+AW76,AW64)</f>
        <v>-6.3775352888888895E-3</v>
      </c>
      <c r="AX77" s="55">
        <f>IF('Fixed data'!$G$19=FALSE,AX64+AX76,AX64)</f>
        <v>-5.895884355555556E-3</v>
      </c>
      <c r="AY77" s="55">
        <f>IF('Fixed data'!$G$19=FALSE,AY64+AY76,AY64)</f>
        <v>-2.1843373333333277E-3</v>
      </c>
      <c r="AZ77" s="55">
        <f>IF('Fixed data'!$G$19=FALSE,AZ64+AZ76,AZ64)</f>
        <v>-2.1209626666666612E-3</v>
      </c>
      <c r="BA77" s="55">
        <f>IF('Fixed data'!$G$19=FALSE,BA64+BA76,BA64)</f>
        <v>-2.0588759999999946E-3</v>
      </c>
      <c r="BB77" s="55">
        <f>IF('Fixed data'!$G$19=FALSE,BB64+BB76,BB64)</f>
        <v>-1.998077333333328E-3</v>
      </c>
      <c r="BC77" s="55">
        <f>IF('Fixed data'!$G$19=FALSE,BC64+BC76,BC64)</f>
        <v>-1.9385666666666612E-3</v>
      </c>
      <c r="BD77" s="55">
        <f>IF('Fixed data'!$G$19=FALSE,BD64+BD76,BD64)</f>
        <v>-1.8803439999999943E-3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-4.276210241545892E-2</v>
      </c>
      <c r="F80" s="56">
        <f t="shared" ref="F80:BD80" si="11">F77*F78</f>
        <v>-1.0854347208932661E-2</v>
      </c>
      <c r="G80" s="56">
        <f t="shared" si="11"/>
        <v>-1.0406751872943536E-2</v>
      </c>
      <c r="H80" s="56">
        <f t="shared" si="11"/>
        <v>-9.9758937723432375E-3</v>
      </c>
      <c r="I80" s="56">
        <f t="shared" si="11"/>
        <v>-9.5611907242662032E-3</v>
      </c>
      <c r="J80" s="56">
        <f t="shared" si="11"/>
        <v>-9.1620794971164089E-3</v>
      </c>
      <c r="K80" s="56">
        <f t="shared" si="11"/>
        <v>-8.7780152379993478E-3</v>
      </c>
      <c r="L80" s="56">
        <f t="shared" si="11"/>
        <v>-8.4084709157388748E-3</v>
      </c>
      <c r="M80" s="56">
        <f t="shared" si="11"/>
        <v>-8.0529367791292768E-3</v>
      </c>
      <c r="N80" s="56">
        <f t="shared" si="11"/>
        <v>-7.710919830077081E-3</v>
      </c>
      <c r="O80" s="56">
        <f t="shared" si="11"/>
        <v>-7.3819433112913739E-3</v>
      </c>
      <c r="P80" s="56">
        <f t="shared" si="11"/>
        <v>-7.0655462081859579E-3</v>
      </c>
      <c r="Q80" s="56">
        <f t="shared" si="11"/>
        <v>-6.7612827646612783E-3</v>
      </c>
      <c r="R80" s="56">
        <f t="shared" si="11"/>
        <v>-6.4687220124387407E-3</v>
      </c>
      <c r="S80" s="56">
        <f t="shared" si="11"/>
        <v>-6.1874473136249936E-3</v>
      </c>
      <c r="T80" s="56">
        <f t="shared" si="11"/>
        <v>-5.9170559161885877E-3</v>
      </c>
      <c r="U80" s="56">
        <f t="shared" si="11"/>
        <v>-5.6571585220365431E-3</v>
      </c>
      <c r="V80" s="56">
        <f t="shared" si="11"/>
        <v>-5.4073788673833839E-3</v>
      </c>
      <c r="W80" s="56">
        <f t="shared" si="11"/>
        <v>-5.167353315110413E-3</v>
      </c>
      <c r="X80" s="56">
        <f t="shared" si="11"/>
        <v>-4.9367304588181079E-3</v>
      </c>
      <c r="Y80" s="56">
        <f t="shared" si="11"/>
        <v>-4.7151707382798707E-3</v>
      </c>
      <c r="Z80" s="56">
        <f t="shared" si="11"/>
        <v>-4.5023460660104783E-3</v>
      </c>
      <c r="AA80" s="56">
        <f t="shared" si="11"/>
        <v>-4.2979394646679931E-3</v>
      </c>
      <c r="AB80" s="56">
        <f t="shared" si="11"/>
        <v>-4.1016447150130503E-3</v>
      </c>
      <c r="AC80" s="56">
        <f t="shared" si="11"/>
        <v>-3.9131660141547928E-3</v>
      </c>
      <c r="AD80" s="56">
        <f t="shared" si="11"/>
        <v>-3.7322176438179793E-3</v>
      </c>
      <c r="AE80" s="56">
        <f t="shared" si="11"/>
        <v>-3.5585236483710193E-3</v>
      </c>
      <c r="AF80" s="56">
        <f t="shared" si="11"/>
        <v>-3.3918175223599618E-3</v>
      </c>
      <c r="AG80" s="56">
        <f t="shared" si="11"/>
        <v>-3.2318419072986577E-3</v>
      </c>
      <c r="AH80" s="56">
        <f t="shared" si="11"/>
        <v>-3.0783482974704917E-3</v>
      </c>
      <c r="AI80" s="56">
        <f t="shared" si="11"/>
        <v>-3.4058618841897523E-3</v>
      </c>
      <c r="AJ80" s="56">
        <f t="shared" si="11"/>
        <v>-3.2473742460356072E-3</v>
      </c>
      <c r="AK80" s="56">
        <f t="shared" si="11"/>
        <v>-3.0952295811514739E-3</v>
      </c>
      <c r="AL80" s="56">
        <f t="shared" si="11"/>
        <v>-2.949192846768243E-3</v>
      </c>
      <c r="AM80" s="56">
        <f t="shared" si="11"/>
        <v>-2.8090373109540077E-3</v>
      </c>
      <c r="AN80" s="56">
        <f t="shared" si="11"/>
        <v>-2.6745442678829411E-3</v>
      </c>
      <c r="AO80" s="56">
        <f t="shared" si="11"/>
        <v>-2.545502762640072E-3</v>
      </c>
      <c r="AP80" s="56">
        <f t="shared" si="11"/>
        <v>-2.4217093252480032E-3</v>
      </c>
      <c r="AQ80" s="56">
        <f t="shared" si="11"/>
        <v>-2.3029677136118514E-3</v>
      </c>
      <c r="AR80" s="56">
        <f t="shared" si="11"/>
        <v>-2.1890886650885216E-3</v>
      </c>
      <c r="AS80" s="56">
        <f t="shared" si="11"/>
        <v>-2.0798896563959867E-3</v>
      </c>
      <c r="AT80" s="56">
        <f t="shared" si="11"/>
        <v>-1.9751946715875304E-3</v>
      </c>
      <c r="AU80" s="56">
        <f t="shared" si="11"/>
        <v>-1.874833977824796E-3</v>
      </c>
      <c r="AV80" s="56">
        <f t="shared" si="11"/>
        <v>-1.7786439086921949E-3</v>
      </c>
      <c r="AW80" s="56">
        <f t="shared" si="11"/>
        <v>-1.6864666548035868E-3</v>
      </c>
      <c r="AX80" s="56">
        <f t="shared" si="11"/>
        <v>-1.5136888785029245E-3</v>
      </c>
      <c r="AY80" s="56">
        <f t="shared" si="11"/>
        <v>-5.4446522600073283E-4</v>
      </c>
      <c r="AZ80" s="56">
        <f t="shared" si="11"/>
        <v>-5.1327042219081944E-4</v>
      </c>
      <c r="BA80" s="56">
        <f t="shared" si="11"/>
        <v>-4.8373351776948454E-4</v>
      </c>
      <c r="BB80" s="56">
        <f t="shared" si="11"/>
        <v>-4.5577558570076432E-4</v>
      </c>
      <c r="BC80" s="56">
        <f t="shared" si="11"/>
        <v>-4.2932114690397036E-4</v>
      </c>
      <c r="BD80" s="56">
        <f t="shared" si="11"/>
        <v>-4.0429802888131199E-4</v>
      </c>
    </row>
    <row r="81" spans="1:56" x14ac:dyDescent="0.3">
      <c r="A81" s="76"/>
      <c r="B81" s="15" t="s">
        <v>18</v>
      </c>
      <c r="C81" s="15"/>
      <c r="D81" s="14" t="s">
        <v>40</v>
      </c>
      <c r="E81" s="57">
        <f>+E80</f>
        <v>-4.276210241545892E-2</v>
      </c>
      <c r="F81" s="57">
        <f t="shared" ref="F81:BD81" si="12">+E81+F80</f>
        <v>-5.3616449624391584E-2</v>
      </c>
      <c r="G81" s="57">
        <f t="shared" si="12"/>
        <v>-6.4023201497335119E-2</v>
      </c>
      <c r="H81" s="57">
        <f t="shared" si="12"/>
        <v>-7.399909526967835E-2</v>
      </c>
      <c r="I81" s="57">
        <f t="shared" si="12"/>
        <v>-8.356028599394455E-2</v>
      </c>
      <c r="J81" s="57">
        <f t="shared" si="12"/>
        <v>-9.2722365491060957E-2</v>
      </c>
      <c r="K81" s="57">
        <f t="shared" si="12"/>
        <v>-0.1015003807290603</v>
      </c>
      <c r="L81" s="57">
        <f t="shared" si="12"/>
        <v>-0.10990885164479917</v>
      </c>
      <c r="M81" s="57">
        <f t="shared" si="12"/>
        <v>-0.11796178842392845</v>
      </c>
      <c r="N81" s="57">
        <f t="shared" si="12"/>
        <v>-0.12567270825400553</v>
      </c>
      <c r="O81" s="57">
        <f t="shared" si="12"/>
        <v>-0.13305465156529692</v>
      </c>
      <c r="P81" s="57">
        <f t="shared" si="12"/>
        <v>-0.14012019777348286</v>
      </c>
      <c r="Q81" s="57">
        <f t="shared" si="12"/>
        <v>-0.14688148053814415</v>
      </c>
      <c r="R81" s="57">
        <f t="shared" si="12"/>
        <v>-0.1533502025505829</v>
      </c>
      <c r="S81" s="57">
        <f t="shared" si="12"/>
        <v>-0.1595376498642079</v>
      </c>
      <c r="T81" s="57">
        <f t="shared" si="12"/>
        <v>-0.1654547057803965</v>
      </c>
      <c r="U81" s="57">
        <f t="shared" si="12"/>
        <v>-0.17111186430243305</v>
      </c>
      <c r="V81" s="57">
        <f t="shared" si="12"/>
        <v>-0.17651924316981643</v>
      </c>
      <c r="W81" s="57">
        <f t="shared" si="12"/>
        <v>-0.18168659648492685</v>
      </c>
      <c r="X81" s="57">
        <f t="shared" si="12"/>
        <v>-0.18662332694374495</v>
      </c>
      <c r="Y81" s="57">
        <f t="shared" si="12"/>
        <v>-0.19133849768202482</v>
      </c>
      <c r="Z81" s="57">
        <f t="shared" si="12"/>
        <v>-0.19584084374803529</v>
      </c>
      <c r="AA81" s="57">
        <f t="shared" si="12"/>
        <v>-0.20013878321270329</v>
      </c>
      <c r="AB81" s="57">
        <f t="shared" si="12"/>
        <v>-0.20424042792771635</v>
      </c>
      <c r="AC81" s="57">
        <f t="shared" si="12"/>
        <v>-0.20815359394187113</v>
      </c>
      <c r="AD81" s="57">
        <f t="shared" si="12"/>
        <v>-0.21188581158568912</v>
      </c>
      <c r="AE81" s="57">
        <f t="shared" si="12"/>
        <v>-0.21544433523406015</v>
      </c>
      <c r="AF81" s="57">
        <f t="shared" si="12"/>
        <v>-0.2188361527564201</v>
      </c>
      <c r="AG81" s="57">
        <f t="shared" si="12"/>
        <v>-0.22206799466371877</v>
      </c>
      <c r="AH81" s="57">
        <f t="shared" si="12"/>
        <v>-0.22514634296118927</v>
      </c>
      <c r="AI81" s="57">
        <f t="shared" si="12"/>
        <v>-0.22855220484537903</v>
      </c>
      <c r="AJ81" s="57">
        <f t="shared" si="12"/>
        <v>-0.23179957909141463</v>
      </c>
      <c r="AK81" s="57">
        <f t="shared" si="12"/>
        <v>-0.2348948086725661</v>
      </c>
      <c r="AL81" s="57">
        <f t="shared" si="12"/>
        <v>-0.23784400151933435</v>
      </c>
      <c r="AM81" s="57">
        <f t="shared" si="12"/>
        <v>-0.24065303883028835</v>
      </c>
      <c r="AN81" s="57">
        <f t="shared" si="12"/>
        <v>-0.24332758309817129</v>
      </c>
      <c r="AO81" s="57">
        <f t="shared" si="12"/>
        <v>-0.24587308586081136</v>
      </c>
      <c r="AP81" s="57">
        <f t="shared" si="12"/>
        <v>-0.24829479518605935</v>
      </c>
      <c r="AQ81" s="57">
        <f t="shared" si="12"/>
        <v>-0.25059776289967117</v>
      </c>
      <c r="AR81" s="57">
        <f t="shared" si="12"/>
        <v>-0.25278685156475972</v>
      </c>
      <c r="AS81" s="57">
        <f t="shared" si="12"/>
        <v>-0.25486674122115571</v>
      </c>
      <c r="AT81" s="57">
        <f t="shared" si="12"/>
        <v>-0.25684193589274323</v>
      </c>
      <c r="AU81" s="57">
        <f t="shared" si="12"/>
        <v>-0.25871676987056802</v>
      </c>
      <c r="AV81" s="57">
        <f t="shared" si="12"/>
        <v>-0.26049541377926022</v>
      </c>
      <c r="AW81" s="57">
        <f t="shared" si="12"/>
        <v>-0.26218188043406382</v>
      </c>
      <c r="AX81" s="57">
        <f>+AW81+AX80</f>
        <v>-0.26369556931256677</v>
      </c>
      <c r="AY81" s="57">
        <f t="shared" si="12"/>
        <v>-0.26424003453856748</v>
      </c>
      <c r="AZ81" s="57">
        <f t="shared" si="12"/>
        <v>-0.26475330496075827</v>
      </c>
      <c r="BA81" s="57">
        <f t="shared" si="12"/>
        <v>-0.26523703847852775</v>
      </c>
      <c r="BB81" s="57">
        <f t="shared" si="12"/>
        <v>-0.26569281406422851</v>
      </c>
      <c r="BC81" s="57">
        <f t="shared" si="12"/>
        <v>-0.26612213521113248</v>
      </c>
      <c r="BD81" s="57">
        <f t="shared" si="12"/>
        <v>-0.26652643324001379</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purl.org/dc/terms/"/>
    <ds:schemaRef ds:uri="http://purl.org/dc/elements/1.1/"/>
    <ds:schemaRef ds:uri="http://schemas.microsoft.com/office/2006/metadata/properties"/>
    <ds:schemaRef ds:uri="http://purl.org/dc/dcmitype/"/>
    <ds:schemaRef ds:uri="http://schemas.microsoft.com/office/2006/documentManagement/types"/>
    <ds:schemaRef ds:uri="http://www.w3.org/XML/1998/namespace"/>
    <ds:schemaRef ds:uri="http://schemas.openxmlformats.org/package/2006/metadata/core-properties"/>
    <ds:schemaRef ds:uri="efb98dbe-6680-48eb-ac67-85b3a61e7855"/>
    <ds:schemaRef ds:uri="http://schemas.microsoft.com/sharepoint/v3/fields"/>
    <ds:schemaRef ds:uri="eecedeb9-13b3-4e62-b003-046c92e1668a"/>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2013-06-26T13:55:55Z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